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8505"/>
  </bookViews>
  <sheets>
    <sheet name="gesamt_15" sheetId="2" r:id="rId1"/>
  </sheets>
  <definedNames>
    <definedName name="_xlnm.Print_Area" localSheetId="0">gesamt_15!$A$1:$AG$62</definedName>
  </definedNames>
  <calcPr calcId="145621"/>
</workbook>
</file>

<file path=xl/calcChain.xml><?xml version="1.0" encoding="utf-8"?>
<calcChain xmlns="http://schemas.openxmlformats.org/spreadsheetml/2006/main">
  <c r="AG30" i="2" l="1"/>
  <c r="AE30" i="2"/>
  <c r="AC30" i="2"/>
  <c r="AA30" i="2"/>
  <c r="Y30" i="2"/>
  <c r="W30" i="2"/>
  <c r="U30" i="2"/>
  <c r="S30" i="2"/>
  <c r="Q30" i="2"/>
  <c r="O30" i="2"/>
  <c r="M30" i="2"/>
  <c r="K30" i="2"/>
  <c r="I30" i="2"/>
  <c r="I23" i="2"/>
  <c r="K23" i="2"/>
  <c r="M23" i="2"/>
  <c r="O23" i="2"/>
  <c r="Q23" i="2"/>
  <c r="S23" i="2"/>
  <c r="U23" i="2"/>
  <c r="W23" i="2"/>
  <c r="Y23" i="2"/>
  <c r="AA23" i="2"/>
  <c r="AC23" i="2"/>
  <c r="AE23" i="2"/>
  <c r="AG23" i="2"/>
  <c r="I31" i="2"/>
  <c r="K31" i="2"/>
  <c r="M31" i="2"/>
  <c r="O31" i="2"/>
  <c r="Q31" i="2"/>
  <c r="S31" i="2"/>
  <c r="U31" i="2"/>
  <c r="W31" i="2"/>
  <c r="Y31" i="2"/>
  <c r="AA31" i="2"/>
  <c r="AC31" i="2"/>
  <c r="AE31" i="2"/>
  <c r="AG31" i="2"/>
  <c r="I20" i="2"/>
  <c r="K20" i="2"/>
  <c r="M20" i="2"/>
  <c r="O20" i="2"/>
  <c r="Q20" i="2"/>
  <c r="S20" i="2"/>
  <c r="U20" i="2"/>
  <c r="W20" i="2"/>
  <c r="Y20" i="2"/>
  <c r="AA20" i="2"/>
  <c r="AC20" i="2"/>
  <c r="AE20" i="2"/>
  <c r="AG20" i="2"/>
  <c r="I26" i="2"/>
  <c r="K26" i="2"/>
  <c r="M26" i="2"/>
  <c r="O26" i="2"/>
  <c r="Q26" i="2"/>
  <c r="S26" i="2"/>
  <c r="U26" i="2"/>
  <c r="W26" i="2"/>
  <c r="Y26" i="2"/>
  <c r="AA26" i="2"/>
  <c r="AC26" i="2"/>
  <c r="AE26" i="2"/>
  <c r="AG26" i="2"/>
  <c r="I29" i="2"/>
  <c r="K29" i="2"/>
  <c r="M29" i="2"/>
  <c r="O29" i="2"/>
  <c r="Q29" i="2"/>
  <c r="S29" i="2"/>
  <c r="U29" i="2"/>
  <c r="W29" i="2"/>
  <c r="Y29" i="2"/>
  <c r="AA29" i="2"/>
  <c r="AC29" i="2"/>
  <c r="AE29" i="2"/>
  <c r="AG29" i="2"/>
  <c r="I33" i="2"/>
  <c r="K33" i="2"/>
  <c r="M33" i="2"/>
  <c r="O33" i="2"/>
  <c r="Q33" i="2"/>
  <c r="S33" i="2"/>
  <c r="U33" i="2"/>
  <c r="W33" i="2"/>
  <c r="Y33" i="2"/>
  <c r="AA33" i="2"/>
  <c r="AC33" i="2"/>
  <c r="AE33" i="2"/>
  <c r="AG33" i="2"/>
  <c r="I22" i="2"/>
  <c r="K22" i="2"/>
  <c r="M22" i="2"/>
  <c r="O22" i="2"/>
  <c r="Q22" i="2"/>
  <c r="S22" i="2"/>
  <c r="U22" i="2"/>
  <c r="W22" i="2"/>
  <c r="Y22" i="2"/>
  <c r="AA22" i="2"/>
  <c r="AC22" i="2"/>
  <c r="AE22" i="2"/>
  <c r="AG22" i="2"/>
  <c r="I43" i="2"/>
  <c r="K43" i="2"/>
  <c r="M43" i="2"/>
  <c r="O43" i="2"/>
  <c r="Q43" i="2"/>
  <c r="S43" i="2"/>
  <c r="U43" i="2"/>
  <c r="W43" i="2"/>
  <c r="Y43" i="2"/>
  <c r="AA43" i="2"/>
  <c r="AC43" i="2"/>
  <c r="AE43" i="2"/>
  <c r="AG43" i="2"/>
  <c r="I41" i="2"/>
  <c r="K41" i="2"/>
  <c r="M41" i="2"/>
  <c r="O41" i="2"/>
  <c r="Q41" i="2"/>
  <c r="S41" i="2"/>
  <c r="U41" i="2"/>
  <c r="W41" i="2"/>
  <c r="Y41" i="2"/>
  <c r="AA41" i="2"/>
  <c r="AC41" i="2"/>
  <c r="AE41" i="2"/>
  <c r="AG41" i="2"/>
  <c r="I46" i="2"/>
  <c r="K46" i="2"/>
  <c r="M46" i="2"/>
  <c r="O46" i="2"/>
  <c r="Q46" i="2"/>
  <c r="S46" i="2"/>
  <c r="U46" i="2"/>
  <c r="W46" i="2"/>
  <c r="Y46" i="2"/>
  <c r="AA46" i="2"/>
  <c r="AC46" i="2"/>
  <c r="AE46" i="2"/>
  <c r="AG46" i="2"/>
  <c r="I25" i="2"/>
  <c r="K25" i="2"/>
  <c r="M25" i="2"/>
  <c r="O25" i="2"/>
  <c r="Q25" i="2"/>
  <c r="S25" i="2"/>
  <c r="U25" i="2"/>
  <c r="W25" i="2"/>
  <c r="Y25" i="2"/>
  <c r="AA25" i="2"/>
  <c r="AC25" i="2"/>
  <c r="AE25" i="2"/>
  <c r="AG25" i="2"/>
  <c r="I35" i="2"/>
  <c r="K35" i="2"/>
  <c r="M35" i="2"/>
  <c r="O35" i="2"/>
  <c r="Q35" i="2"/>
  <c r="S35" i="2"/>
  <c r="U35" i="2"/>
  <c r="W35" i="2"/>
  <c r="Y35" i="2"/>
  <c r="AA35" i="2"/>
  <c r="AC35" i="2"/>
  <c r="AE35" i="2"/>
  <c r="AG35" i="2"/>
  <c r="I37" i="2"/>
  <c r="K37" i="2"/>
  <c r="M37" i="2"/>
  <c r="O37" i="2"/>
  <c r="Q37" i="2"/>
  <c r="S37" i="2"/>
  <c r="U37" i="2"/>
  <c r="W37" i="2"/>
  <c r="Y37" i="2"/>
  <c r="AA37" i="2"/>
  <c r="AC37" i="2"/>
  <c r="AE37" i="2"/>
  <c r="AG37" i="2"/>
  <c r="I32" i="2"/>
  <c r="K32" i="2"/>
  <c r="M32" i="2"/>
  <c r="O32" i="2"/>
  <c r="Q32" i="2"/>
  <c r="S32" i="2"/>
  <c r="U32" i="2"/>
  <c r="W32" i="2"/>
  <c r="Y32" i="2"/>
  <c r="AA32" i="2"/>
  <c r="AC32" i="2"/>
  <c r="AE32" i="2"/>
  <c r="AG32" i="2"/>
  <c r="I21" i="2"/>
  <c r="K21" i="2"/>
  <c r="M21" i="2"/>
  <c r="O21" i="2"/>
  <c r="Q21" i="2"/>
  <c r="S21" i="2"/>
  <c r="U21" i="2"/>
  <c r="W21" i="2"/>
  <c r="Y21" i="2"/>
  <c r="AA21" i="2"/>
  <c r="AC21" i="2"/>
  <c r="AE21" i="2"/>
  <c r="AG21" i="2"/>
  <c r="I27" i="2"/>
  <c r="K27" i="2"/>
  <c r="M27" i="2"/>
  <c r="O27" i="2"/>
  <c r="Q27" i="2"/>
  <c r="S27" i="2"/>
  <c r="U27" i="2"/>
  <c r="W27" i="2"/>
  <c r="Y27" i="2"/>
  <c r="AA27" i="2"/>
  <c r="AC27" i="2"/>
  <c r="AE27" i="2"/>
  <c r="AG27" i="2"/>
  <c r="I36" i="2"/>
  <c r="K36" i="2"/>
  <c r="M36" i="2"/>
  <c r="O36" i="2"/>
  <c r="Q36" i="2"/>
  <c r="S36" i="2"/>
  <c r="U36" i="2"/>
  <c r="W36" i="2"/>
  <c r="Y36" i="2"/>
  <c r="AA36" i="2"/>
  <c r="AC36" i="2"/>
  <c r="AE36" i="2"/>
  <c r="AG36" i="2"/>
  <c r="I28" i="2"/>
  <c r="K28" i="2"/>
  <c r="M28" i="2"/>
  <c r="O28" i="2"/>
  <c r="Q28" i="2"/>
  <c r="S28" i="2"/>
  <c r="U28" i="2"/>
  <c r="W28" i="2"/>
  <c r="Y28" i="2"/>
  <c r="AA28" i="2"/>
  <c r="AC28" i="2"/>
  <c r="AE28" i="2"/>
  <c r="AG28" i="2"/>
  <c r="I34" i="2"/>
  <c r="K34" i="2"/>
  <c r="M34" i="2"/>
  <c r="O34" i="2"/>
  <c r="Q34" i="2"/>
  <c r="S34" i="2"/>
  <c r="U34" i="2"/>
  <c r="W34" i="2"/>
  <c r="Y34" i="2"/>
  <c r="AA34" i="2"/>
  <c r="AC34" i="2"/>
  <c r="AE34" i="2"/>
  <c r="AG34" i="2"/>
  <c r="I24" i="2"/>
  <c r="K24" i="2"/>
  <c r="M24" i="2"/>
  <c r="O24" i="2"/>
  <c r="Q24" i="2"/>
  <c r="S24" i="2"/>
  <c r="U24" i="2"/>
  <c r="W24" i="2"/>
  <c r="Y24" i="2"/>
  <c r="AA24" i="2"/>
  <c r="AC24" i="2"/>
  <c r="AE24" i="2"/>
  <c r="AG24" i="2"/>
  <c r="I38" i="2"/>
  <c r="K38" i="2"/>
  <c r="M38" i="2"/>
  <c r="O38" i="2"/>
  <c r="Q38" i="2"/>
  <c r="S38" i="2"/>
  <c r="U38" i="2"/>
  <c r="W38" i="2"/>
  <c r="Y38" i="2"/>
  <c r="AA38" i="2"/>
  <c r="AC38" i="2"/>
  <c r="AE38" i="2"/>
  <c r="AG38" i="2"/>
  <c r="I39" i="2"/>
  <c r="K39" i="2"/>
  <c r="M39" i="2"/>
  <c r="O39" i="2"/>
  <c r="Q39" i="2"/>
  <c r="S39" i="2"/>
  <c r="U39" i="2"/>
  <c r="W39" i="2"/>
  <c r="Y39" i="2"/>
  <c r="AA39" i="2"/>
  <c r="AC39" i="2"/>
  <c r="AE39" i="2"/>
  <c r="AG39" i="2"/>
  <c r="I42" i="2"/>
  <c r="K42" i="2"/>
  <c r="M42" i="2"/>
  <c r="O42" i="2"/>
  <c r="Q42" i="2"/>
  <c r="S42" i="2"/>
  <c r="U42" i="2"/>
  <c r="W42" i="2"/>
  <c r="Y42" i="2"/>
  <c r="AA42" i="2"/>
  <c r="AC42" i="2"/>
  <c r="AE42" i="2"/>
  <c r="AG42" i="2"/>
  <c r="I49" i="2"/>
  <c r="K49" i="2"/>
  <c r="M49" i="2"/>
  <c r="O49" i="2"/>
  <c r="Q49" i="2"/>
  <c r="S49" i="2"/>
  <c r="U49" i="2"/>
  <c r="W49" i="2"/>
  <c r="Y49" i="2"/>
  <c r="AA49" i="2"/>
  <c r="AC49" i="2"/>
  <c r="AE49" i="2"/>
  <c r="AG49" i="2"/>
  <c r="I50" i="2"/>
  <c r="K50" i="2"/>
  <c r="M50" i="2"/>
  <c r="O50" i="2"/>
  <c r="Q50" i="2"/>
  <c r="S50" i="2"/>
  <c r="U50" i="2"/>
  <c r="W50" i="2"/>
  <c r="Y50" i="2"/>
  <c r="AA50" i="2"/>
  <c r="AC50" i="2"/>
  <c r="AE50" i="2"/>
  <c r="AG50" i="2"/>
  <c r="I51" i="2"/>
  <c r="K51" i="2"/>
  <c r="M51" i="2"/>
  <c r="O51" i="2"/>
  <c r="Q51" i="2"/>
  <c r="S51" i="2"/>
  <c r="U51" i="2"/>
  <c r="W51" i="2"/>
  <c r="Y51" i="2"/>
  <c r="AA51" i="2"/>
  <c r="AC51" i="2"/>
  <c r="AE51" i="2"/>
  <c r="AG51" i="2"/>
  <c r="I52" i="2"/>
  <c r="K52" i="2"/>
  <c r="M52" i="2"/>
  <c r="O52" i="2"/>
  <c r="Q52" i="2"/>
  <c r="S52" i="2"/>
  <c r="U52" i="2"/>
  <c r="W52" i="2"/>
  <c r="Y52" i="2"/>
  <c r="AA52" i="2"/>
  <c r="AC52" i="2"/>
  <c r="AE52" i="2"/>
  <c r="AG52" i="2"/>
  <c r="I53" i="2"/>
  <c r="K53" i="2"/>
  <c r="M53" i="2"/>
  <c r="O53" i="2"/>
  <c r="Q53" i="2"/>
  <c r="S53" i="2"/>
  <c r="U53" i="2"/>
  <c r="W53" i="2"/>
  <c r="Y53" i="2"/>
  <c r="AA53" i="2"/>
  <c r="AC53" i="2"/>
  <c r="AE53" i="2"/>
  <c r="AG53" i="2"/>
  <c r="I54" i="2"/>
  <c r="K54" i="2"/>
  <c r="M54" i="2"/>
  <c r="O54" i="2"/>
  <c r="Q54" i="2"/>
  <c r="S54" i="2"/>
  <c r="U54" i="2"/>
  <c r="W54" i="2"/>
  <c r="Y54" i="2"/>
  <c r="AA54" i="2"/>
  <c r="AC54" i="2"/>
  <c r="AE54" i="2"/>
  <c r="AG54" i="2"/>
  <c r="I56" i="2"/>
  <c r="K56" i="2"/>
  <c r="M56" i="2"/>
  <c r="O56" i="2"/>
  <c r="Q56" i="2"/>
  <c r="S56" i="2"/>
  <c r="U56" i="2"/>
  <c r="W56" i="2"/>
  <c r="Y56" i="2"/>
  <c r="AA56" i="2"/>
  <c r="AC56" i="2"/>
  <c r="AE56" i="2"/>
  <c r="AG56" i="2"/>
  <c r="I57" i="2"/>
  <c r="K57" i="2"/>
  <c r="M57" i="2"/>
  <c r="O57" i="2"/>
  <c r="Q57" i="2"/>
  <c r="S57" i="2"/>
  <c r="U57" i="2"/>
  <c r="W57" i="2"/>
  <c r="Y57" i="2"/>
  <c r="AA57" i="2"/>
  <c r="AC57" i="2"/>
  <c r="AE57" i="2"/>
  <c r="AG57" i="2"/>
  <c r="I44" i="2"/>
  <c r="K44" i="2"/>
  <c r="M44" i="2"/>
  <c r="O44" i="2"/>
  <c r="Q44" i="2"/>
  <c r="S44" i="2"/>
  <c r="U44" i="2"/>
  <c r="W44" i="2"/>
  <c r="Y44" i="2"/>
  <c r="AA44" i="2"/>
  <c r="AC44" i="2"/>
  <c r="AE44" i="2"/>
  <c r="AG44" i="2"/>
  <c r="I40" i="2"/>
  <c r="K40" i="2"/>
  <c r="M40" i="2"/>
  <c r="O40" i="2"/>
  <c r="Q40" i="2"/>
  <c r="S40" i="2"/>
  <c r="U40" i="2"/>
  <c r="W40" i="2"/>
  <c r="Y40" i="2"/>
  <c r="AA40" i="2"/>
  <c r="AC40" i="2"/>
  <c r="AE40" i="2"/>
  <c r="AG40" i="2"/>
  <c r="I45" i="2"/>
  <c r="K45" i="2"/>
  <c r="M45" i="2"/>
  <c r="O45" i="2"/>
  <c r="Q45" i="2"/>
  <c r="S45" i="2"/>
  <c r="U45" i="2"/>
  <c r="W45" i="2"/>
  <c r="Y45" i="2"/>
  <c r="AA45" i="2"/>
  <c r="AC45" i="2"/>
  <c r="AE45" i="2"/>
  <c r="AG45" i="2"/>
  <c r="I55" i="2"/>
  <c r="K55" i="2"/>
  <c r="M55" i="2"/>
  <c r="O55" i="2"/>
  <c r="Q55" i="2"/>
  <c r="S55" i="2"/>
  <c r="U55" i="2"/>
  <c r="W55" i="2"/>
  <c r="Y55" i="2"/>
  <c r="AA55" i="2"/>
  <c r="AC55" i="2"/>
  <c r="AE55" i="2"/>
  <c r="AG55" i="2"/>
  <c r="I47" i="2"/>
  <c r="K47" i="2"/>
  <c r="M47" i="2"/>
  <c r="O47" i="2"/>
  <c r="Q47" i="2"/>
  <c r="S47" i="2"/>
  <c r="U47" i="2"/>
  <c r="W47" i="2"/>
  <c r="Y47" i="2"/>
  <c r="AA47" i="2"/>
  <c r="AC47" i="2"/>
  <c r="AE47" i="2"/>
  <c r="AG47" i="2"/>
  <c r="I48" i="2"/>
  <c r="K48" i="2"/>
  <c r="M48" i="2"/>
  <c r="O48" i="2"/>
  <c r="Q48" i="2"/>
  <c r="S48" i="2"/>
  <c r="U48" i="2"/>
  <c r="W48" i="2"/>
  <c r="Y48" i="2"/>
  <c r="AA48" i="2"/>
  <c r="AC48" i="2"/>
  <c r="AE48" i="2"/>
  <c r="AG48" i="2"/>
  <c r="I61" i="2"/>
  <c r="K61" i="2"/>
  <c r="M61" i="2"/>
  <c r="O61" i="2"/>
  <c r="Q61" i="2"/>
  <c r="S61" i="2"/>
  <c r="U61" i="2"/>
  <c r="W61" i="2"/>
  <c r="Y61" i="2"/>
  <c r="AA61" i="2"/>
  <c r="AC61" i="2"/>
  <c r="AE61" i="2"/>
  <c r="AG61" i="2"/>
  <c r="I59" i="2"/>
  <c r="K59" i="2"/>
  <c r="M59" i="2"/>
  <c r="O59" i="2"/>
  <c r="Q59" i="2"/>
  <c r="S59" i="2"/>
  <c r="U59" i="2"/>
  <c r="W59" i="2"/>
  <c r="Y59" i="2"/>
  <c r="AA59" i="2"/>
  <c r="AC59" i="2"/>
  <c r="AE59" i="2"/>
  <c r="AG59" i="2"/>
  <c r="I62" i="2"/>
  <c r="K62" i="2"/>
  <c r="M62" i="2"/>
  <c r="O62" i="2"/>
  <c r="Q62" i="2"/>
  <c r="S62" i="2"/>
  <c r="U62" i="2"/>
  <c r="W62" i="2"/>
  <c r="Y62" i="2"/>
  <c r="AA62" i="2"/>
  <c r="AC62" i="2"/>
  <c r="AE62" i="2"/>
  <c r="AG62" i="2"/>
  <c r="I60" i="2"/>
  <c r="K60" i="2"/>
  <c r="M60" i="2"/>
  <c r="O60" i="2"/>
  <c r="Q60" i="2"/>
  <c r="S60" i="2"/>
  <c r="W60" i="2"/>
  <c r="AA60" i="2"/>
  <c r="AE60" i="2"/>
  <c r="I58" i="2"/>
  <c r="K58" i="2"/>
  <c r="M58" i="2"/>
  <c r="O58" i="2"/>
  <c r="Q58" i="2"/>
  <c r="S58" i="2"/>
  <c r="U58" i="2"/>
  <c r="W58" i="2"/>
  <c r="Y58" i="2"/>
  <c r="AA58" i="2"/>
  <c r="AC58" i="2"/>
  <c r="AE58" i="2"/>
  <c r="AG58" i="2"/>
  <c r="AG11" i="2"/>
  <c r="AE11" i="2"/>
  <c r="AC11" i="2"/>
  <c r="AA11" i="2"/>
  <c r="Y11" i="2"/>
  <c r="W11" i="2"/>
  <c r="U11" i="2"/>
  <c r="S11" i="2"/>
  <c r="Q11" i="2"/>
  <c r="O11" i="2"/>
  <c r="M11" i="2"/>
  <c r="K11" i="2"/>
  <c r="I11" i="2"/>
  <c r="I8" i="2"/>
  <c r="K8" i="2"/>
  <c r="M8" i="2"/>
  <c r="O8" i="2"/>
  <c r="Q8" i="2"/>
  <c r="S8" i="2"/>
  <c r="U8" i="2"/>
  <c r="W8" i="2"/>
  <c r="Y8" i="2"/>
  <c r="AA8" i="2"/>
  <c r="AC8" i="2"/>
  <c r="AE8" i="2"/>
  <c r="AG8" i="2"/>
  <c r="I9" i="2"/>
  <c r="K9" i="2"/>
  <c r="M9" i="2"/>
  <c r="O9" i="2"/>
  <c r="Q9" i="2"/>
  <c r="S9" i="2"/>
  <c r="U9" i="2"/>
  <c r="W9" i="2"/>
  <c r="Y9" i="2"/>
  <c r="AA9" i="2"/>
  <c r="AC9" i="2"/>
  <c r="AE9" i="2"/>
  <c r="AG9" i="2"/>
  <c r="I7" i="2"/>
  <c r="K7" i="2"/>
  <c r="M7" i="2"/>
  <c r="O7" i="2"/>
  <c r="Q7" i="2"/>
  <c r="S7" i="2"/>
  <c r="U7" i="2"/>
  <c r="W7" i="2"/>
  <c r="Y7" i="2"/>
  <c r="AA7" i="2"/>
  <c r="AC7" i="2"/>
  <c r="AE7" i="2"/>
  <c r="AG7" i="2"/>
  <c r="I5" i="2"/>
  <c r="K5" i="2"/>
  <c r="M5" i="2"/>
  <c r="O5" i="2"/>
  <c r="Q5" i="2"/>
  <c r="S5" i="2"/>
  <c r="U5" i="2"/>
  <c r="W5" i="2"/>
  <c r="Y5" i="2"/>
  <c r="AA5" i="2"/>
  <c r="AC5" i="2"/>
  <c r="AE5" i="2"/>
  <c r="AG5" i="2"/>
  <c r="I10" i="2"/>
  <c r="K10" i="2"/>
  <c r="M10" i="2"/>
  <c r="O10" i="2"/>
  <c r="Q10" i="2"/>
  <c r="S10" i="2"/>
  <c r="U10" i="2"/>
  <c r="W10" i="2"/>
  <c r="Y10" i="2"/>
  <c r="AA10" i="2"/>
  <c r="AC10" i="2"/>
  <c r="AE10" i="2"/>
  <c r="AG10" i="2"/>
  <c r="I4" i="2"/>
  <c r="K4" i="2"/>
  <c r="M4" i="2"/>
  <c r="O4" i="2"/>
  <c r="Q4" i="2"/>
  <c r="S4" i="2"/>
  <c r="U4" i="2"/>
  <c r="W4" i="2"/>
  <c r="Y4" i="2"/>
  <c r="AA4" i="2"/>
  <c r="AC4" i="2"/>
  <c r="AE4" i="2"/>
  <c r="AG4" i="2"/>
  <c r="I6" i="2"/>
  <c r="K6" i="2"/>
  <c r="M6" i="2"/>
  <c r="O6" i="2"/>
  <c r="Q6" i="2"/>
  <c r="S6" i="2"/>
  <c r="U6" i="2"/>
  <c r="W6" i="2"/>
  <c r="Y6" i="2"/>
  <c r="AA6" i="2"/>
  <c r="AC6" i="2"/>
  <c r="AE6" i="2"/>
  <c r="AG6" i="2"/>
  <c r="I12" i="2"/>
  <c r="K12" i="2"/>
  <c r="M12" i="2"/>
  <c r="O12" i="2"/>
  <c r="Q12" i="2"/>
  <c r="S12" i="2"/>
  <c r="U12" i="2"/>
  <c r="W12" i="2"/>
  <c r="Y12" i="2"/>
  <c r="AA12" i="2"/>
  <c r="AC12" i="2"/>
  <c r="AE12" i="2"/>
  <c r="AG12" i="2"/>
  <c r="I15" i="2"/>
  <c r="K15" i="2"/>
  <c r="M15" i="2"/>
  <c r="O15" i="2"/>
  <c r="Q15" i="2"/>
  <c r="S15" i="2"/>
  <c r="U15" i="2"/>
  <c r="W15" i="2"/>
  <c r="Y15" i="2"/>
  <c r="AA15" i="2"/>
  <c r="AC15" i="2"/>
  <c r="AE15" i="2"/>
  <c r="AG15" i="2"/>
  <c r="I13" i="2"/>
  <c r="K13" i="2"/>
  <c r="M13" i="2"/>
  <c r="O13" i="2"/>
  <c r="Q13" i="2"/>
  <c r="S13" i="2"/>
  <c r="U13" i="2"/>
  <c r="W13" i="2"/>
  <c r="Y13" i="2"/>
  <c r="AA13" i="2"/>
  <c r="AC13" i="2"/>
  <c r="AE13" i="2"/>
  <c r="AG13" i="2"/>
  <c r="I14" i="2"/>
  <c r="K14" i="2"/>
  <c r="M14" i="2"/>
  <c r="O14" i="2"/>
  <c r="Q14" i="2"/>
  <c r="S14" i="2"/>
  <c r="U14" i="2"/>
  <c r="W14" i="2"/>
  <c r="Y14" i="2"/>
  <c r="AA14" i="2"/>
  <c r="AC14" i="2"/>
  <c r="AE14" i="2"/>
  <c r="AG14" i="2"/>
  <c r="I16" i="2"/>
  <c r="K16" i="2"/>
  <c r="M16" i="2"/>
  <c r="O16" i="2"/>
  <c r="Q16" i="2"/>
  <c r="S16" i="2"/>
  <c r="U16" i="2"/>
  <c r="W16" i="2"/>
  <c r="Y16" i="2"/>
  <c r="AA16" i="2"/>
  <c r="AC16" i="2"/>
  <c r="AE16" i="2"/>
  <c r="AG16" i="2"/>
  <c r="I17" i="2"/>
  <c r="K17" i="2"/>
  <c r="M17" i="2"/>
  <c r="O17" i="2"/>
  <c r="Q17" i="2"/>
  <c r="S17" i="2"/>
  <c r="U17" i="2"/>
  <c r="W17" i="2"/>
  <c r="Y17" i="2"/>
  <c r="AA17" i="2"/>
  <c r="AC17" i="2"/>
  <c r="AE17" i="2"/>
  <c r="AG17" i="2"/>
  <c r="I18" i="2"/>
  <c r="K18" i="2"/>
  <c r="M18" i="2"/>
  <c r="O18" i="2"/>
  <c r="Q18" i="2"/>
  <c r="S18" i="2"/>
  <c r="U18" i="2"/>
  <c r="W18" i="2"/>
  <c r="Y18" i="2"/>
  <c r="AA18" i="2"/>
  <c r="AC18" i="2"/>
  <c r="AE18" i="2"/>
  <c r="AG18" i="2"/>
  <c r="I19" i="2"/>
  <c r="K19" i="2"/>
  <c r="M19" i="2"/>
  <c r="O19" i="2"/>
  <c r="Q19" i="2"/>
  <c r="S19" i="2"/>
  <c r="U19" i="2"/>
  <c r="W19" i="2"/>
  <c r="Y19" i="2"/>
  <c r="AA19" i="2"/>
  <c r="AC19" i="2"/>
  <c r="AE19" i="2"/>
  <c r="AG19" i="2"/>
  <c r="J70" i="2"/>
  <c r="J71" i="2" s="1"/>
  <c r="AF70" i="2"/>
  <c r="AF71" i="2" s="1"/>
  <c r="AD70" i="2"/>
  <c r="AD71" i="2" s="1"/>
  <c r="AB70" i="2"/>
  <c r="AB71" i="2" s="1"/>
  <c r="Z70" i="2"/>
  <c r="Z71" i="2" s="1"/>
  <c r="X70" i="2"/>
  <c r="X71" i="2" s="1"/>
  <c r="V70" i="2"/>
  <c r="V71" i="2" s="1"/>
  <c r="T70" i="2"/>
  <c r="T71" i="2" s="1"/>
  <c r="R70" i="2"/>
  <c r="R71" i="2"/>
  <c r="P70" i="2"/>
  <c r="P71" i="2" s="1"/>
  <c r="N70" i="2"/>
  <c r="N71" i="2" s="1"/>
  <c r="L70" i="2"/>
  <c r="L71" i="2" s="1"/>
  <c r="H70" i="2"/>
  <c r="H71" i="2" s="1"/>
  <c r="G19" i="2" l="1"/>
  <c r="F17" i="2"/>
  <c r="G12" i="2"/>
  <c r="G9" i="2"/>
  <c r="F8" i="2"/>
  <c r="F10" i="2"/>
  <c r="F19" i="2"/>
  <c r="F4" i="2"/>
  <c r="F16" i="2"/>
  <c r="G18" i="2"/>
  <c r="G30" i="2"/>
  <c r="G35" i="2"/>
  <c r="F20" i="2"/>
  <c r="F50" i="2"/>
  <c r="G29" i="2"/>
  <c r="F40" i="2"/>
  <c r="F30" i="2"/>
  <c r="F45" i="2"/>
  <c r="F31" i="2"/>
  <c r="F62" i="2"/>
  <c r="F41" i="2"/>
  <c r="F54" i="2"/>
  <c r="F26" i="2"/>
  <c r="F51" i="2"/>
  <c r="F46" i="2"/>
  <c r="F44" i="2"/>
  <c r="F52" i="2"/>
  <c r="F25" i="2"/>
  <c r="F42" i="2"/>
  <c r="G28" i="2"/>
  <c r="F60" i="2"/>
  <c r="F56" i="2"/>
  <c r="F48" i="2"/>
  <c r="G23" i="2"/>
  <c r="F57" i="2"/>
  <c r="F32" i="2"/>
  <c r="G50" i="2"/>
  <c r="F21" i="2"/>
  <c r="F27" i="2"/>
  <c r="G46" i="2"/>
  <c r="G26" i="2"/>
  <c r="F37" i="2"/>
  <c r="G43" i="2"/>
  <c r="G51" i="2"/>
  <c r="F59" i="2"/>
  <c r="G45" i="2"/>
  <c r="F53" i="2"/>
  <c r="G47" i="2"/>
  <c r="F58" i="2"/>
  <c r="F24" i="2"/>
  <c r="G20" i="2"/>
  <c r="G40" i="2"/>
  <c r="F38" i="2"/>
  <c r="G62" i="2"/>
  <c r="F39" i="2"/>
  <c r="G25" i="2"/>
  <c r="F29" i="2"/>
  <c r="F33" i="2"/>
  <c r="G49" i="2"/>
  <c r="F22" i="2"/>
  <c r="G34" i="2"/>
  <c r="F61" i="2"/>
  <c r="G31" i="2"/>
  <c r="G41" i="2"/>
  <c r="G52" i="2"/>
  <c r="F55" i="2"/>
  <c r="G36" i="2"/>
  <c r="G55" i="2"/>
  <c r="G60" i="2"/>
  <c r="F34" i="2"/>
  <c r="G54" i="2"/>
  <c r="F36" i="2"/>
  <c r="G56" i="2"/>
  <c r="G38" i="2"/>
  <c r="G58" i="2"/>
  <c r="G21" i="2"/>
  <c r="G24" i="2"/>
  <c r="G32" i="2"/>
  <c r="G37" i="2"/>
  <c r="G61" i="2"/>
  <c r="G53" i="2"/>
  <c r="F49" i="2"/>
  <c r="F28" i="2"/>
  <c r="F35" i="2"/>
  <c r="F43" i="2"/>
  <c r="G27" i="2"/>
  <c r="G33" i="2"/>
  <c r="F23" i="2"/>
  <c r="G39" i="2"/>
  <c r="G48" i="2"/>
  <c r="F47" i="2"/>
  <c r="G22" i="2"/>
  <c r="G57" i="2"/>
  <c r="G59" i="2"/>
  <c r="G42" i="2"/>
  <c r="F15" i="2"/>
  <c r="F7" i="2"/>
  <c r="G5" i="2"/>
  <c r="F14" i="2"/>
  <c r="G4" i="2"/>
  <c r="G16" i="2"/>
  <c r="F6" i="2"/>
  <c r="G17" i="2"/>
  <c r="G8" i="2"/>
  <c r="F12" i="2"/>
  <c r="F9" i="2"/>
  <c r="G11" i="2"/>
  <c r="F13" i="2"/>
  <c r="G10" i="2"/>
  <c r="F18" i="2"/>
  <c r="G15" i="2"/>
  <c r="G13" i="2"/>
  <c r="F11" i="2"/>
  <c r="F5" i="2"/>
  <c r="G7" i="2"/>
  <c r="G6" i="2"/>
  <c r="G14" i="2"/>
  <c r="A15" i="2" l="1"/>
  <c r="A34" i="2"/>
  <c r="A35" i="2"/>
  <c r="A47" i="2"/>
  <c r="A59" i="2"/>
  <c r="A41" i="2"/>
  <c r="A49" i="2"/>
  <c r="A22" i="2"/>
  <c r="A57" i="2"/>
  <c r="A39" i="2"/>
  <c r="A21" i="2"/>
  <c r="A51" i="2"/>
  <c r="A56" i="2"/>
  <c r="A48" i="2"/>
  <c r="A45" i="2"/>
  <c r="A61" i="2"/>
  <c r="A60" i="2"/>
  <c r="A38" i="2"/>
  <c r="A32" i="2"/>
  <c r="A27" i="2"/>
  <c r="A46" i="2"/>
  <c r="A44" i="2"/>
  <c r="A20" i="2"/>
  <c r="A62" i="2"/>
  <c r="A33" i="2"/>
  <c r="A58" i="2"/>
  <c r="A31" i="2"/>
  <c r="A29" i="2"/>
  <c r="A36" i="2"/>
  <c r="A50" i="2"/>
  <c r="A23" i="2"/>
  <c r="A37" i="2"/>
  <c r="A30" i="2"/>
  <c r="A43" i="2"/>
  <c r="A55" i="2"/>
  <c r="A53" i="2"/>
  <c r="A25" i="2"/>
  <c r="A24" i="2"/>
  <c r="A54" i="2"/>
  <c r="A42" i="2"/>
  <c r="A28" i="2"/>
  <c r="A26" i="2"/>
  <c r="A52" i="2"/>
  <c r="A40" i="2"/>
  <c r="A14" i="2"/>
  <c r="A8" i="2"/>
  <c r="A5" i="2"/>
  <c r="A12" i="2"/>
  <c r="A9" i="2"/>
  <c r="A7" i="2"/>
  <c r="A11" i="2"/>
  <c r="A18" i="2"/>
  <c r="A4" i="2"/>
  <c r="A10" i="2"/>
  <c r="A19" i="2"/>
  <c r="A16" i="2"/>
  <c r="A6" i="2"/>
  <c r="A13" i="2"/>
  <c r="A17" i="2"/>
</calcChain>
</file>

<file path=xl/sharedStrings.xml><?xml version="1.0" encoding="utf-8"?>
<sst xmlns="http://schemas.openxmlformats.org/spreadsheetml/2006/main" count="262" uniqueCount="165">
  <si>
    <t>Rg</t>
  </si>
  <si>
    <t>Name</t>
  </si>
  <si>
    <t>Vorname</t>
  </si>
  <si>
    <t>Wohnort</t>
  </si>
  <si>
    <t>Kat.</t>
  </si>
  <si>
    <t>Total</t>
  </si>
  <si>
    <t>Course de Soleil</t>
  </si>
  <si>
    <t>Stadtlauf</t>
  </si>
  <si>
    <t>GP Bern</t>
  </si>
  <si>
    <t>Frauenlauf</t>
  </si>
  <si>
    <t>Pfynlauf</t>
  </si>
  <si>
    <t>Aletsch HM</t>
  </si>
  <si>
    <t>Zermatt M</t>
  </si>
  <si>
    <t>Täschalp</t>
  </si>
  <si>
    <t>Gondo Runnig</t>
  </si>
  <si>
    <t>Gommer</t>
  </si>
  <si>
    <t>Hohsaas</t>
  </si>
  <si>
    <t>Jeizinen</t>
  </si>
  <si>
    <t>Zurwerra</t>
  </si>
  <si>
    <t>Natalie</t>
  </si>
  <si>
    <t>Ried-Brig</t>
  </si>
  <si>
    <t>Damen 2</t>
  </si>
  <si>
    <t>Schibli</t>
  </si>
  <si>
    <t>Gaby</t>
  </si>
  <si>
    <t>Steg</t>
  </si>
  <si>
    <t>Damen 4</t>
  </si>
  <si>
    <t>Wirthner</t>
  </si>
  <si>
    <t>Josianne</t>
  </si>
  <si>
    <t>Glis</t>
  </si>
  <si>
    <t>Damen 1</t>
  </si>
  <si>
    <t>Mangisch</t>
  </si>
  <si>
    <t>Eleonora</t>
  </si>
  <si>
    <t>Bitsch</t>
  </si>
  <si>
    <t>Amherd</t>
  </si>
  <si>
    <t>Gamsen</t>
  </si>
  <si>
    <t>Pernet</t>
  </si>
  <si>
    <t>Beatrice</t>
  </si>
  <si>
    <t>Lausanne</t>
  </si>
  <si>
    <t>Wenger</t>
  </si>
  <si>
    <t>Corinne</t>
  </si>
  <si>
    <t>Baltschieder</t>
  </si>
  <si>
    <t>Brig-Glis</t>
  </si>
  <si>
    <t>Damen 3</t>
  </si>
  <si>
    <t>Schaller</t>
  </si>
  <si>
    <t>Sabine</t>
  </si>
  <si>
    <t>Naters</t>
  </si>
  <si>
    <t>Hischier</t>
  </si>
  <si>
    <t>Claudia</t>
  </si>
  <si>
    <t>Oberwald</t>
  </si>
  <si>
    <t>Stoffel</t>
  </si>
  <si>
    <t>Stucky</t>
  </si>
  <si>
    <t>Bittel</t>
  </si>
  <si>
    <t>Roland</t>
  </si>
  <si>
    <t>Herren 4</t>
  </si>
  <si>
    <t>Herren 2</t>
  </si>
  <si>
    <t>Tony</t>
  </si>
  <si>
    <t>Visp</t>
  </si>
  <si>
    <t>Gampel</t>
  </si>
  <si>
    <t>Herren 3</t>
  </si>
  <si>
    <t>Kuonen</t>
  </si>
  <si>
    <t>Kurt</t>
  </si>
  <si>
    <t>Lalden</t>
  </si>
  <si>
    <t>Gerhard</t>
  </si>
  <si>
    <t>Gis</t>
  </si>
  <si>
    <t>Herren 5</t>
  </si>
  <si>
    <t>Lehner</t>
  </si>
  <si>
    <t>Hans-Peter</t>
  </si>
  <si>
    <t>Täsch</t>
  </si>
  <si>
    <t>Herren 1</t>
  </si>
  <si>
    <t>Stefan</t>
  </si>
  <si>
    <t>Brig</t>
  </si>
  <si>
    <t>St.Niklaus</t>
  </si>
  <si>
    <t>Armin</t>
  </si>
  <si>
    <t>Heynen</t>
  </si>
  <si>
    <t>Guido</t>
  </si>
  <si>
    <t>Ausserberg</t>
  </si>
  <si>
    <t>Imhof</t>
  </si>
  <si>
    <t>Romeo</t>
  </si>
  <si>
    <t>Ewald</t>
  </si>
  <si>
    <t>Jordan</t>
  </si>
  <si>
    <t>Remo</t>
  </si>
  <si>
    <t>Fallert</t>
  </si>
  <si>
    <t>Wolfgang</t>
  </si>
  <si>
    <t>Waeber</t>
  </si>
  <si>
    <t>Aurel</t>
  </si>
  <si>
    <t>Hefti</t>
  </si>
  <si>
    <t>Peter</t>
  </si>
  <si>
    <t xml:space="preserve">Millius </t>
  </si>
  <si>
    <t>Beat</t>
  </si>
  <si>
    <t>Sturdy</t>
  </si>
  <si>
    <t>Clive</t>
  </si>
  <si>
    <t>Studer</t>
  </si>
  <si>
    <t>Gilbert</t>
  </si>
  <si>
    <t>Delbuono</t>
  </si>
  <si>
    <t>Luigi</t>
  </si>
  <si>
    <t>Zermatt</t>
  </si>
  <si>
    <t>Jean-Pierre</t>
  </si>
  <si>
    <t>Turtmann</t>
  </si>
  <si>
    <t>Schnyder</t>
  </si>
  <si>
    <t>Ferini</t>
  </si>
  <si>
    <t>Gerard</t>
  </si>
  <si>
    <t>Burgener</t>
  </si>
  <si>
    <t>Damian</t>
  </si>
  <si>
    <t>Andy</t>
  </si>
  <si>
    <t>Bregy</t>
  </si>
  <si>
    <t>Patrick</t>
  </si>
  <si>
    <t>Zurbriggen</t>
  </si>
  <si>
    <t>Frank</t>
  </si>
  <si>
    <t>Zenhäusern</t>
  </si>
  <si>
    <t>Franz</t>
  </si>
  <si>
    <t>Bürchen</t>
  </si>
  <si>
    <t>Pletschet</t>
  </si>
  <si>
    <t>René</t>
  </si>
  <si>
    <t>Daten müssen eingegeben werden!!</t>
  </si>
  <si>
    <r>
      <t>=WENN(</t>
    </r>
    <r>
      <rPr>
        <sz val="10"/>
        <color indexed="12"/>
        <rFont val="Arial"/>
        <family val="2"/>
      </rPr>
      <t>G29</t>
    </r>
    <r>
      <rPr>
        <sz val="10"/>
        <rFont val="Arial"/>
        <family val="2"/>
      </rPr>
      <t>=0;0;1000-</t>
    </r>
    <r>
      <rPr>
        <sz val="10"/>
        <color indexed="10"/>
        <rFont val="Arial"/>
        <family val="2"/>
      </rPr>
      <t>MIN(G$28:G$34)</t>
    </r>
    <r>
      <rPr>
        <sz val="10"/>
        <rFont val="Arial"/>
        <family val="2"/>
      </rPr>
      <t>*1000/</t>
    </r>
    <r>
      <rPr>
        <sz val="10"/>
        <color indexed="10"/>
        <rFont val="Arial"/>
        <family val="2"/>
      </rPr>
      <t>MIN(G$28:G$34)</t>
    </r>
  </si>
  <si>
    <r>
      <t xml:space="preserve">Bsp. Der </t>
    </r>
    <r>
      <rPr>
        <sz val="10"/>
        <color indexed="12"/>
        <rFont val="Arial"/>
        <family val="2"/>
      </rPr>
      <t>blaue Bezug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entspricht der Zelle mit der erreichten Zeit pro Lauf und Kategorie. </t>
    </r>
  </si>
  <si>
    <r>
      <t xml:space="preserve">Der </t>
    </r>
    <r>
      <rPr>
        <sz val="10"/>
        <color indexed="10"/>
        <rFont val="Arial"/>
        <family val="2"/>
      </rPr>
      <t>rote Bezug</t>
    </r>
    <r>
      <rPr>
        <sz val="10"/>
        <rFont val="Arial"/>
        <family val="2"/>
      </rPr>
      <t xml:space="preserve"> sucht die tiefste bzw. schnellste Zeit im Kategorienbereich. Dieser Bezug muss überall angepasst werden!!!</t>
    </r>
  </si>
  <si>
    <t>Salzmann</t>
  </si>
  <si>
    <t>Simone</t>
  </si>
  <si>
    <t>Mörel</t>
  </si>
  <si>
    <t>Walther</t>
  </si>
  <si>
    <t>Colette</t>
  </si>
  <si>
    <t>Irmine</t>
  </si>
  <si>
    <t>Berty</t>
  </si>
  <si>
    <t>Carlo</t>
  </si>
  <si>
    <t>zBrun</t>
  </si>
  <si>
    <t>Frey</t>
  </si>
  <si>
    <t>TN</t>
  </si>
  <si>
    <t>in %</t>
  </si>
  <si>
    <t>Sbahi</t>
  </si>
  <si>
    <t>Salah</t>
  </si>
  <si>
    <t>Andrea</t>
  </si>
  <si>
    <t>Visperterminen</t>
  </si>
  <si>
    <t>GEAMTRANGLISTE OBERWALLISER LAUFCUP ERWACHSENE 2015</t>
  </si>
  <si>
    <t>Course de Nôel</t>
  </si>
  <si>
    <t>Karlen</t>
  </si>
  <si>
    <t>Jôel</t>
  </si>
  <si>
    <t>Patrik</t>
  </si>
  <si>
    <t>Kreuzer</t>
  </si>
  <si>
    <t>Raphael</t>
  </si>
  <si>
    <t>Bergy</t>
  </si>
  <si>
    <t>Philipp</t>
  </si>
  <si>
    <t>Schmid</t>
  </si>
  <si>
    <t>Jonas</t>
  </si>
  <si>
    <t>Lorenz</t>
  </si>
  <si>
    <t>Silvan</t>
  </si>
  <si>
    <t>Roger</t>
  </si>
  <si>
    <t>Varen</t>
  </si>
  <si>
    <t>Albrecht</t>
  </si>
  <si>
    <t>Beda</t>
  </si>
  <si>
    <t>Escher</t>
  </si>
  <si>
    <t>André</t>
  </si>
  <si>
    <t>Fux</t>
  </si>
  <si>
    <t>Hildbrand</t>
  </si>
  <si>
    <t>Benno</t>
  </si>
  <si>
    <t>Tscherrig</t>
  </si>
  <si>
    <t>Dominic</t>
  </si>
  <si>
    <t>Bern</t>
  </si>
  <si>
    <t>Bartolozzi</t>
  </si>
  <si>
    <t>Sylvie</t>
  </si>
  <si>
    <t>Irmgard</t>
  </si>
  <si>
    <t>Patricia</t>
  </si>
  <si>
    <t>Kalbermatten</t>
  </si>
  <si>
    <t>Schmidt</t>
  </si>
  <si>
    <t>Klaus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</si>
</sst>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7"/>
      <color rgb="FFFF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2" xfId="0" applyFont="1" applyFill="1" applyBorder="1"/>
    <xf numFmtId="0" fontId="4" fillId="0" borderId="13" xfId="0" applyFont="1" applyFill="1" applyBorder="1"/>
    <xf numFmtId="0" fontId="5" fillId="0" borderId="13" xfId="0" applyFont="1" applyFill="1" applyBorder="1"/>
    <xf numFmtId="0" fontId="6" fillId="3" borderId="13" xfId="0" applyFont="1" applyFill="1" applyBorder="1" applyAlignment="1">
      <alignment horizontal="center"/>
    </xf>
    <xf numFmtId="164" fontId="3" fillId="2" borderId="13" xfId="0" applyNumberFormat="1" applyFont="1" applyFill="1" applyBorder="1"/>
    <xf numFmtId="164" fontId="7" fillId="4" borderId="13" xfId="0" applyNumberFormat="1" applyFont="1" applyFill="1" applyBorder="1"/>
    <xf numFmtId="21" fontId="6" fillId="5" borderId="10" xfId="0" applyNumberFormat="1" applyFont="1" applyFill="1" applyBorder="1"/>
    <xf numFmtId="164" fontId="6" fillId="6" borderId="13" xfId="1" applyNumberFormat="1" applyFont="1" applyFill="1" applyBorder="1"/>
    <xf numFmtId="21" fontId="6" fillId="5" borderId="13" xfId="0" applyNumberFormat="1" applyFont="1" applyFill="1" applyBorder="1"/>
    <xf numFmtId="164" fontId="6" fillId="6" borderId="14" xfId="1" applyNumberFormat="1" applyFont="1" applyFill="1" applyBorder="1"/>
    <xf numFmtId="0" fontId="3" fillId="2" borderId="15" xfId="0" applyFont="1" applyFill="1" applyBorder="1"/>
    <xf numFmtId="0" fontId="4" fillId="0" borderId="16" xfId="0" applyFont="1" applyFill="1" applyBorder="1"/>
    <xf numFmtId="0" fontId="5" fillId="0" borderId="16" xfId="0" applyFont="1" applyFill="1" applyBorder="1"/>
    <xf numFmtId="0" fontId="6" fillId="3" borderId="16" xfId="0" applyFont="1" applyFill="1" applyBorder="1" applyAlignment="1">
      <alignment horizontal="center"/>
    </xf>
    <xf numFmtId="164" fontId="3" fillId="2" borderId="16" xfId="0" applyNumberFormat="1" applyFont="1" applyFill="1" applyBorder="1"/>
    <xf numFmtId="164" fontId="7" fillId="4" borderId="16" xfId="0" applyNumberFormat="1" applyFont="1" applyFill="1" applyBorder="1"/>
    <xf numFmtId="21" fontId="6" fillId="5" borderId="16" xfId="0" applyNumberFormat="1" applyFont="1" applyFill="1" applyBorder="1"/>
    <xf numFmtId="164" fontId="6" fillId="6" borderId="16" xfId="1" applyNumberFormat="1" applyFont="1" applyFill="1" applyBorder="1"/>
    <xf numFmtId="164" fontId="6" fillId="6" borderId="17" xfId="1" applyNumberFormat="1" applyFont="1" applyFill="1" applyBorder="1"/>
    <xf numFmtId="164" fontId="3" fillId="2" borderId="18" xfId="0" applyNumberFormat="1" applyFont="1" applyFill="1" applyBorder="1"/>
    <xf numFmtId="0" fontId="6" fillId="7" borderId="13" xfId="0" applyFont="1" applyFill="1" applyBorder="1" applyAlignment="1">
      <alignment horizontal="center"/>
    </xf>
    <xf numFmtId="164" fontId="3" fillId="2" borderId="19" xfId="0" applyNumberFormat="1" applyFont="1" applyFill="1" applyBorder="1"/>
    <xf numFmtId="0" fontId="6" fillId="7" borderId="16" xfId="0" applyFont="1" applyFill="1" applyBorder="1" applyAlignment="1">
      <alignment horizontal="center"/>
    </xf>
    <xf numFmtId="21" fontId="6" fillId="5" borderId="20" xfId="0" applyNumberFormat="1" applyFont="1" applyFill="1" applyBorder="1"/>
    <xf numFmtId="21" fontId="6" fillId="5" borderId="21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0" fillId="5" borderId="0" xfId="0" applyFill="1"/>
    <xf numFmtId="0" fontId="0" fillId="6" borderId="0" xfId="0" applyFill="1"/>
    <xf numFmtId="0" fontId="0" fillId="0" borderId="0" xfId="0" quotePrefix="1"/>
    <xf numFmtId="21" fontId="6" fillId="5" borderId="22" xfId="0" applyNumberFormat="1" applyFont="1" applyFill="1" applyBorder="1"/>
    <xf numFmtId="21" fontId="6" fillId="5" borderId="23" xfId="0" applyNumberFormat="1" applyFont="1" applyFill="1" applyBorder="1"/>
    <xf numFmtId="0" fontId="3" fillId="0" borderId="8" xfId="0" applyFont="1" applyBorder="1" applyAlignment="1">
      <alignment horizontal="center"/>
    </xf>
    <xf numFmtId="0" fontId="4" fillId="8" borderId="26" xfId="0" applyFont="1" applyFill="1" applyBorder="1"/>
    <xf numFmtId="0" fontId="5" fillId="8" borderId="27" xfId="0" applyFont="1" applyFill="1" applyBorder="1"/>
    <xf numFmtId="0" fontId="4" fillId="0" borderId="0" xfId="0" applyFont="1" applyFill="1" applyBorder="1"/>
    <xf numFmtId="0" fontId="4" fillId="0" borderId="26" xfId="0" applyFont="1" applyFill="1" applyBorder="1"/>
    <xf numFmtId="0" fontId="5" fillId="0" borderId="27" xfId="0" applyFont="1" applyFill="1" applyBorder="1"/>
    <xf numFmtId="21" fontId="10" fillId="5" borderId="16" xfId="0" applyNumberFormat="1" applyFont="1" applyFill="1" applyBorder="1"/>
    <xf numFmtId="0" fontId="3" fillId="0" borderId="0" xfId="0" applyFont="1" applyAlignment="1">
      <alignment horizontal="center"/>
    </xf>
    <xf numFmtId="9" fontId="6" fillId="0" borderId="0" xfId="3" applyFont="1"/>
    <xf numFmtId="0" fontId="4" fillId="0" borderId="19" xfId="0" applyFont="1" applyFill="1" applyBorder="1"/>
    <xf numFmtId="0" fontId="4" fillId="0" borderId="18" xfId="0" applyFont="1" applyFill="1" applyBorder="1"/>
    <xf numFmtId="0" fontId="4" fillId="8" borderId="16" xfId="0" applyFont="1" applyFill="1" applyBorder="1"/>
    <xf numFmtId="0" fontId="4" fillId="8" borderId="28" xfId="0" applyFont="1" applyFill="1" applyBorder="1"/>
    <xf numFmtId="0" fontId="5" fillId="8" borderId="29" xfId="0" applyFont="1" applyFill="1" applyBorder="1"/>
    <xf numFmtId="21" fontId="6" fillId="5" borderId="30" xfId="0" applyNumberFormat="1" applyFont="1" applyFill="1" applyBorder="1"/>
    <xf numFmtId="0" fontId="4" fillId="8" borderId="24" xfId="0" applyFont="1" applyFill="1" applyBorder="1"/>
    <xf numFmtId="0" fontId="5" fillId="8" borderId="25" xfId="0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">
    <cellStyle name="Komma" xfId="1" builtinId="3"/>
    <cellStyle name="Komma 2" xfId="2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5"/>
  <sheetViews>
    <sheetView tabSelected="1" workbookViewId="0"/>
  </sheetViews>
  <sheetFormatPr baseColWidth="10" defaultRowHeight="12.75"/>
  <cols>
    <col min="1" max="1" width="4.140625" bestFit="1" customWidth="1"/>
    <col min="2" max="2" width="10.42578125" customWidth="1"/>
    <col min="3" max="3" width="9.42578125" customWidth="1"/>
    <col min="4" max="4" width="9.85546875" bestFit="1" customWidth="1"/>
    <col min="5" max="5" width="6" bestFit="1" customWidth="1"/>
    <col min="6" max="6" width="6.28515625" customWidth="1"/>
    <col min="7" max="7" width="1" customWidth="1"/>
    <col min="8" max="8" width="5.85546875" customWidth="1"/>
    <col min="9" max="9" width="4.42578125" customWidth="1"/>
    <col min="10" max="10" width="5.85546875" customWidth="1"/>
    <col min="11" max="11" width="4.42578125" customWidth="1"/>
    <col min="12" max="12" width="5.85546875" customWidth="1"/>
    <col min="13" max="13" width="4.42578125" customWidth="1"/>
    <col min="14" max="14" width="5.85546875" customWidth="1"/>
    <col min="15" max="15" width="4.42578125" customWidth="1"/>
    <col min="16" max="16" width="5.85546875" customWidth="1"/>
    <col min="17" max="17" width="4.42578125" customWidth="1"/>
    <col min="18" max="18" width="5.85546875" bestFit="1" customWidth="1"/>
    <col min="19" max="19" width="5.28515625" customWidth="1"/>
    <col min="20" max="20" width="5.85546875" bestFit="1" customWidth="1"/>
    <col min="21" max="21" width="5.28515625" customWidth="1"/>
    <col min="22" max="22" width="5.85546875" bestFit="1" customWidth="1"/>
    <col min="23" max="23" width="5.28515625" customWidth="1"/>
    <col min="24" max="24" width="5.85546875" bestFit="1" customWidth="1"/>
    <col min="25" max="25" width="5.28515625" customWidth="1"/>
    <col min="26" max="26" width="5.85546875" bestFit="1" customWidth="1"/>
    <col min="27" max="27" width="5.28515625" customWidth="1"/>
    <col min="28" max="28" width="5.85546875" bestFit="1" customWidth="1"/>
    <col min="29" max="29" width="6" bestFit="1" customWidth="1"/>
    <col min="30" max="30" width="5.85546875" bestFit="1" customWidth="1"/>
    <col min="31" max="31" width="6" bestFit="1" customWidth="1"/>
    <col min="32" max="32" width="5.85546875" bestFit="1" customWidth="1"/>
    <col min="33" max="33" width="5.28515625" customWidth="1"/>
    <col min="37" max="16384" width="11.42578125" style="4"/>
  </cols>
  <sheetData>
    <row r="1" spans="1:36" ht="15.75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6" ht="13.5" thickBo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/>
    </row>
    <row r="3" spans="1:36" ht="13.5" thickBot="1">
      <c r="A3" s="7" t="s">
        <v>0</v>
      </c>
      <c r="B3" s="8" t="s">
        <v>1</v>
      </c>
      <c r="C3" s="42" t="s">
        <v>2</v>
      </c>
      <c r="D3" s="42" t="s">
        <v>3</v>
      </c>
      <c r="E3" s="42" t="s">
        <v>4</v>
      </c>
      <c r="F3" s="60" t="s">
        <v>5</v>
      </c>
      <c r="G3" s="61"/>
      <c r="H3" s="59" t="s">
        <v>134</v>
      </c>
      <c r="I3" s="59"/>
      <c r="J3" s="59" t="s">
        <v>6</v>
      </c>
      <c r="K3" s="59"/>
      <c r="L3" s="59" t="s">
        <v>7</v>
      </c>
      <c r="M3" s="59"/>
      <c r="N3" s="59" t="s">
        <v>8</v>
      </c>
      <c r="O3" s="59"/>
      <c r="P3" s="59" t="s">
        <v>10</v>
      </c>
      <c r="Q3" s="59"/>
      <c r="R3" s="59" t="s">
        <v>9</v>
      </c>
      <c r="S3" s="59"/>
      <c r="T3" s="61" t="s">
        <v>11</v>
      </c>
      <c r="U3" s="60"/>
      <c r="V3" s="61" t="s">
        <v>12</v>
      </c>
      <c r="W3" s="60"/>
      <c r="X3" s="61" t="s">
        <v>13</v>
      </c>
      <c r="Y3" s="60"/>
      <c r="Z3" s="59" t="s">
        <v>14</v>
      </c>
      <c r="AA3" s="59"/>
      <c r="AB3" s="59" t="s">
        <v>15</v>
      </c>
      <c r="AC3" s="59"/>
      <c r="AD3" s="59" t="s">
        <v>16</v>
      </c>
      <c r="AE3" s="59"/>
      <c r="AF3" s="60" t="s">
        <v>17</v>
      </c>
      <c r="AG3" s="62"/>
    </row>
    <row r="4" spans="1:36" ht="12" customHeight="1">
      <c r="A4" s="9">
        <f>RANK(F4,$F$4:$F$19)</f>
        <v>1</v>
      </c>
      <c r="B4" s="20" t="s">
        <v>30</v>
      </c>
      <c r="C4" s="10" t="s">
        <v>31</v>
      </c>
      <c r="D4" s="11" t="s">
        <v>32</v>
      </c>
      <c r="E4" s="12" t="s">
        <v>21</v>
      </c>
      <c r="F4" s="13">
        <f>I4+K4+M4+O4+Q4+S4+U4+W4+Y4+AA4+AC4+AE4+AG4</f>
        <v>9283.3655501923313</v>
      </c>
      <c r="G4" s="14">
        <f>LARGE(I4:AG4,1)+LARGE(I4:AG4,2)+LARGE(I4:AG4,3)+LARGE(I4:AG4,4)+LARGE(I4:AG4,5)+LARGE(I4:AG4,6)</f>
        <v>5836.4644268305092</v>
      </c>
      <c r="H4" s="15">
        <v>1.5277777777777777E-2</v>
      </c>
      <c r="I4" s="16">
        <f>IF(H4=0,0,1000-(H4-MIN(H$4:H$19))*1000/MIN(H$4:H$19))</f>
        <v>935.48387096774195</v>
      </c>
      <c r="J4" s="17"/>
      <c r="K4" s="16">
        <f>IF(J4=0,0,1000-(J4-MIN(J$4:J$19))*1000/MIN(J$4:J$19))</f>
        <v>0</v>
      </c>
      <c r="L4" s="17">
        <v>1.7870370370370373E-2</v>
      </c>
      <c r="M4" s="16">
        <f>IF(L4=0,0,1000-(L4-MIN(L$4:L$19))*1000/MIN(L$4:L$19))</f>
        <v>976.80583167660689</v>
      </c>
      <c r="N4" s="17"/>
      <c r="O4" s="16">
        <f>IF(N4=0,0,1000-(N4-MIN(N$4:N$19))*1000/MIN(N$4:N$19))</f>
        <v>0</v>
      </c>
      <c r="P4" s="17">
        <v>2.9212962962962965E-2</v>
      </c>
      <c r="Q4" s="16">
        <f>IF(P4=0,0,1000-(P4-MIN(P$4:P$19))*1000/MIN(P$4:P$19))</f>
        <v>963.44969199178649</v>
      </c>
      <c r="R4" s="17">
        <v>1.6493055555555556E-2</v>
      </c>
      <c r="S4" s="16">
        <f>IF(R4=0,0,1000-(R4-MIN(R$4:R$19))*1000/MIN(R$4:R$19))</f>
        <v>927.76523702031591</v>
      </c>
      <c r="T4" s="17">
        <v>0.1155324074074074</v>
      </c>
      <c r="U4" s="16">
        <f>IF(T4=0,0,1000-(T4-MIN(T$4:T$19))*1000/MIN(T$4:T$19))</f>
        <v>789.18000970402716</v>
      </c>
      <c r="V4" s="17"/>
      <c r="W4" s="16">
        <f>IF(V4=0,0,1000-(V4-MIN(V$4:V$19))*1000/MIN(V$4:V$19))</f>
        <v>0</v>
      </c>
      <c r="X4" s="17">
        <v>4.2476851851851849E-2</v>
      </c>
      <c r="Y4" s="16">
        <f>IF(X4=0,0,1000-(X4-MIN(X$4:X$19))*1000/MIN(X$4:X$19))</f>
        <v>946.0080413555429</v>
      </c>
      <c r="Z4" s="17">
        <v>0.15359953703703702</v>
      </c>
      <c r="AA4" s="16">
        <f>IF(Z4=0,0,1000-(Z4-MIN(Z$4:Z$19))*1000/MIN(Z$4:Z$19))</f>
        <v>981.81678686512214</v>
      </c>
      <c r="AB4" s="17">
        <v>4.0787037037037038E-2</v>
      </c>
      <c r="AC4" s="16">
        <f>IF(AB4=0,0,1000-(AB4-MIN(AB$4:AB$19))*1000/MIN(AB$4:AB$19))</f>
        <v>968.38407494145179</v>
      </c>
      <c r="AD4" s="40">
        <v>5.1631944444444446E-2</v>
      </c>
      <c r="AE4" s="16">
        <f>IF(AD4=0,0,1000-(AD4-MIN(AD$4:AD$19))*1000/MIN(AD$4:AD$19))</f>
        <v>1000</v>
      </c>
      <c r="AF4" s="17">
        <v>3.9375E-2</v>
      </c>
      <c r="AG4" s="18">
        <f>IF(AF4=0,0,1000-(AF4-MIN(AF$4:AF$19))*1000/MIN(AF$4:AF$19))</f>
        <v>794.47200566973788</v>
      </c>
    </row>
    <row r="5" spans="1:36" ht="11.25" customHeight="1">
      <c r="A5" s="19">
        <f>RANK(F5,$F$4:$F$19)</f>
        <v>2</v>
      </c>
      <c r="B5" s="20" t="s">
        <v>26</v>
      </c>
      <c r="C5" s="20" t="s">
        <v>27</v>
      </c>
      <c r="D5" s="21" t="s">
        <v>28</v>
      </c>
      <c r="E5" s="22" t="s">
        <v>29</v>
      </c>
      <c r="F5" s="23">
        <f>I5+K5+M5+O5+Q5+S5+U5+W5+Y5+AA5+AC5+AE5+AG5</f>
        <v>8026.8531245277363</v>
      </c>
      <c r="G5" s="24">
        <f>LARGE(I5:AG5,1)+LARGE(I5:AG5,2)+LARGE(I5:AG5,3)+LARGE(I5:AG5,4)+LARGE(I5:AG5,5)+LARGE(I5:AG5,6)</f>
        <v>5243.2388150163888</v>
      </c>
      <c r="H5" s="25"/>
      <c r="I5" s="26">
        <f>IF(H5=0,0,1000-(H5-MIN(H$4:H$19))*1000/MIN(H$4:H$19))</f>
        <v>0</v>
      </c>
      <c r="J5" s="25">
        <v>1.8900462962962963E-2</v>
      </c>
      <c r="K5" s="26">
        <f>IF(J5=0,0,1000-(J5-MIN(J$4:J$19))*1000/MIN(J$4:J$19))</f>
        <v>874.56926257753287</v>
      </c>
      <c r="L5" s="25">
        <v>1.9432870370370371E-2</v>
      </c>
      <c r="M5" s="26">
        <f>IF(L5=0,0,1000-(L5-MIN(L$4:L$19))*1000/MIN(L$4:L$19))</f>
        <v>887.3426110006626</v>
      </c>
      <c r="N5" s="25">
        <v>5.7974537037037033E-2</v>
      </c>
      <c r="O5" s="26">
        <f>IF(N5=0,0,1000-(N5-MIN(N$4:N$19))*1000/MIN(N$4:N$19))</f>
        <v>875.64534231200912</v>
      </c>
      <c r="P5" s="25">
        <v>3.1585648148148147E-2</v>
      </c>
      <c r="Q5" s="26">
        <f>IF(P5=0,0,1000-(P5-MIN(P$4:P$19))*1000/MIN(P$4:P$19))</f>
        <v>879.2607802874744</v>
      </c>
      <c r="R5" s="25">
        <v>1.7465277777777777E-2</v>
      </c>
      <c r="S5" s="26">
        <f>IF(R5=0,0,1000-(R5-MIN(R$4:R$19))*1000/MIN(R$4:R$19))</f>
        <v>864.55981941309244</v>
      </c>
      <c r="T5" s="25">
        <v>0.12432870370370371</v>
      </c>
      <c r="U5" s="26">
        <f>IF(T5=0,0,1000-(T5-MIN(T$4:T$19))*1000/MIN(T$4:T$19))</f>
        <v>696.99175157690433</v>
      </c>
      <c r="V5" s="25"/>
      <c r="W5" s="26">
        <f>IF(V5=0,0,1000-(V5-MIN(V$4:V$19))*1000/MIN(V$4:V$19))</f>
        <v>0</v>
      </c>
      <c r="X5" s="25">
        <v>4.5868055555555558E-2</v>
      </c>
      <c r="Y5" s="26">
        <f>IF(X5=0,0,1000-(X5-MIN(X$4:X$19))*1000/MIN(X$4:X$19))</f>
        <v>861.86099942561748</v>
      </c>
      <c r="Z5" s="25"/>
      <c r="AA5" s="26">
        <f>IF(Z5=0,0,1000-(Z5-MIN(Z$4:Z$19))*1000/MIN(Z$4:Z$19))</f>
        <v>0</v>
      </c>
      <c r="AB5" s="25">
        <v>4.7534722222222221E-2</v>
      </c>
      <c r="AC5" s="26">
        <f>IF(AB5=0,0,1000-(AB5-MIN(AB$4:AB$19))*1000/MIN(AB$4:AB$19))</f>
        <v>797.7166276346602</v>
      </c>
      <c r="AD5" s="40">
        <v>6.0902777777777778E-2</v>
      </c>
      <c r="AE5" s="26">
        <f>IF(AD5=0,0,1000-(AD5-MIN(AD$4:AD$19))*1000/MIN(AD$4:AD$19))</f>
        <v>820.44384667115003</v>
      </c>
      <c r="AF5" s="25">
        <v>5.002314814814815E-2</v>
      </c>
      <c r="AG5" s="27">
        <f>IF(AF5=0,0,1000-(AF5-MIN(AF$4:AF$19))*1000/MIN(AF$4:AF$19))</f>
        <v>468.46208362863217</v>
      </c>
    </row>
    <row r="6" spans="1:36" ht="11.25" customHeight="1">
      <c r="A6" s="19">
        <f>RANK(F6,$F$4:$F$19)</f>
        <v>3</v>
      </c>
      <c r="B6" s="20" t="s">
        <v>22</v>
      </c>
      <c r="C6" s="20" t="s">
        <v>23</v>
      </c>
      <c r="D6" s="21" t="s">
        <v>24</v>
      </c>
      <c r="E6" s="22" t="s">
        <v>25</v>
      </c>
      <c r="F6" s="23">
        <f>I6+K6+M6+O6+Q6+S6+U6+W6+Y6+AA6+AC6+AE6+AG6</f>
        <v>7956.9600773571528</v>
      </c>
      <c r="G6" s="24">
        <f>LARGE(I6:AG6,1)+LARGE(I6:AG6,2)+LARGE(I6:AG6,3)+LARGE(I6:AG6,4)+LARGE(I6:AG6,5)+LARGE(I6:AG6,6)</f>
        <v>4789.3706661464148</v>
      </c>
      <c r="H6" s="25">
        <v>1.7048611111111112E-2</v>
      </c>
      <c r="I6" s="26">
        <f>IF(H6=0,0,1000-(H6-MIN(H$4:H$19))*1000/MIN(H$4:H$19))</f>
        <v>812.0967741935483</v>
      </c>
      <c r="J6" s="25">
        <v>2.0092592592592592E-2</v>
      </c>
      <c r="K6" s="26">
        <f>IF(J6=0,0,1000-(J6-MIN(J$4:J$19))*1000/MIN(J$4:J$19))</f>
        <v>803.58373535492774</v>
      </c>
      <c r="L6" s="25"/>
      <c r="M6" s="26">
        <f>IF(L6=0,0,1000-(L6-MIN(L$4:L$19))*1000/MIN(L$4:L$19))</f>
        <v>0</v>
      </c>
      <c r="N6" s="25">
        <v>6.7986111111111108E-2</v>
      </c>
      <c r="O6" s="26">
        <f>IF(N6=0,0,1000-(N6-MIN(N$4:N$19))*1000/MIN(N$4:N$19))</f>
        <v>681.48148148148164</v>
      </c>
      <c r="P6" s="25">
        <v>3.8368055555555551E-2</v>
      </c>
      <c r="Q6" s="26">
        <f>IF(P6=0,0,1000-(P6-MIN(P$4:P$19))*1000/MIN(P$4:P$19))</f>
        <v>638.60369609856286</v>
      </c>
      <c r="R6" s="25">
        <v>1.9386574074074073E-2</v>
      </c>
      <c r="S6" s="26">
        <f>IF(R6=0,0,1000-(R6-MIN(R$4:R$19))*1000/MIN(R$4:R$19))</f>
        <v>739.65387509405559</v>
      </c>
      <c r="T6" s="25">
        <v>0.14395833333333333</v>
      </c>
      <c r="U6" s="26">
        <f>IF(T6=0,0,1000-(T6-MIN(T$4:T$19))*1000/MIN(T$4:T$19))</f>
        <v>491.26637554585153</v>
      </c>
      <c r="V6" s="25"/>
      <c r="W6" s="26">
        <f>IF(V6=0,0,1000-(V6-MIN(V$4:V$19))*1000/MIN(V$4:V$19))</f>
        <v>0</v>
      </c>
      <c r="X6" s="25">
        <v>4.9733796296296297E-2</v>
      </c>
      <c r="Y6" s="26">
        <f>IF(X6=0,0,1000-(X6-MIN(X$4:X$19))*1000/MIN(X$4:X$19))</f>
        <v>765.93911545089031</v>
      </c>
      <c r="Z6" s="25">
        <v>0.17093749999999999</v>
      </c>
      <c r="AA6" s="26">
        <f>IF(Z6=0,0,1000-(Z6-MIN(Z$4:Z$19))*1000/MIN(Z$4:Z$19))</f>
        <v>866.88660426576644</v>
      </c>
      <c r="AB6" s="25">
        <v>4.9722222222222223E-2</v>
      </c>
      <c r="AC6" s="26">
        <f>IF(AB6=0,0,1000-(AB6-MIN(AB$4:AB$19))*1000/MIN(AB$4:AB$19))</f>
        <v>742.38875878220119</v>
      </c>
      <c r="AD6" s="25">
        <v>6.2037037037037036E-2</v>
      </c>
      <c r="AE6" s="26">
        <f>IF(AD6=0,0,1000-(AD6-MIN(AD$4:AD$19))*1000/MIN(AD$4:AD$19))</f>
        <v>798.47567809908094</v>
      </c>
      <c r="AF6" s="25">
        <v>4.5185185185185189E-2</v>
      </c>
      <c r="AG6" s="27">
        <f>IF(AF6=0,0,1000-(AF6-MIN(AF$4:AF$19))*1000/MIN(AF$4:AF$19))</f>
        <v>616.58398299078658</v>
      </c>
      <c r="AH6" s="4"/>
      <c r="AI6" s="4"/>
      <c r="AJ6" s="4"/>
    </row>
    <row r="7" spans="1:36" ht="11.25" customHeight="1">
      <c r="A7" s="19">
        <f>RANK(F7,$F$4:$F$19)</f>
        <v>4</v>
      </c>
      <c r="B7" s="20" t="s">
        <v>46</v>
      </c>
      <c r="C7" s="20" t="s">
        <v>47</v>
      </c>
      <c r="D7" s="21" t="s">
        <v>48</v>
      </c>
      <c r="E7" s="22" t="s">
        <v>21</v>
      </c>
      <c r="F7" s="23">
        <f>I7+K7+M7+O7+Q7+S7+U7+W7+Y7+AA7+AC7+AE7+AG7</f>
        <v>6599.3809865801104</v>
      </c>
      <c r="G7" s="24">
        <f>LARGE(I7:AG7,1)+LARGE(I7:AG7,2)+LARGE(I7:AG7,3)+LARGE(I7:AG7,4)+LARGE(I7:AG7,5)+LARGE(I7:AG7,6)</f>
        <v>5779.7495195354604</v>
      </c>
      <c r="H7" s="25">
        <v>1.5185185185185185E-2</v>
      </c>
      <c r="I7" s="26">
        <f>IF(H7=0,0,1000-(H7-MIN(H$4:H$19))*1000/MIN(H$4:H$19))</f>
        <v>941.93548387096769</v>
      </c>
      <c r="J7" s="25">
        <v>1.7326388888888888E-2</v>
      </c>
      <c r="K7" s="26">
        <f>IF(J7=0,0,1000-(J7-MIN(J$4:J$19))*1000/MIN(J$4:J$19))</f>
        <v>968.29772570640955</v>
      </c>
      <c r="L7" s="25">
        <v>1.8136574074074072E-2</v>
      </c>
      <c r="M7" s="26">
        <f>IF(L7=0,0,1000-(L7-MIN(L$4:L$19))*1000/MIN(L$4:L$19))</f>
        <v>961.56394963552032</v>
      </c>
      <c r="N7" s="25">
        <v>5.409722222222222E-2</v>
      </c>
      <c r="O7" s="26">
        <f>IF(N7=0,0,1000-(N7-MIN(N$4:N$19))*1000/MIN(N$4:N$19))</f>
        <v>950.84175084175092</v>
      </c>
      <c r="P7" s="25"/>
      <c r="Q7" s="26">
        <f>IF(P7=0,0,1000-(P7-MIN(P$4:P$19))*1000/MIN(P$4:P$19))</f>
        <v>0</v>
      </c>
      <c r="R7" s="25">
        <v>1.6041666666666666E-2</v>
      </c>
      <c r="S7" s="26">
        <f>IF(R7=0,0,1000-(R7-MIN(R$4:R$19))*1000/MIN(R$4:R$19))</f>
        <v>957.11060948081263</v>
      </c>
      <c r="T7" s="25"/>
      <c r="U7" s="26">
        <f>IF(T7=0,0,1000-(T7-MIN(T$4:T$19))*1000/MIN(T$4:T$19))</f>
        <v>0</v>
      </c>
      <c r="V7" s="25"/>
      <c r="W7" s="26">
        <f>IF(V7=0,0,1000-(V7-MIN(V$4:V$19))*1000/MIN(V$4:V$19))</f>
        <v>0</v>
      </c>
      <c r="X7" s="25"/>
      <c r="Y7" s="26">
        <f>IF(X7=0,0,1000-(X7-MIN(X$4:X$19))*1000/MIN(X$4:X$19))</f>
        <v>0</v>
      </c>
      <c r="Z7" s="25"/>
      <c r="AA7" s="26">
        <f>IF(Z7=0,0,1000-(Z7-MIN(Z$4:Z$19))*1000/MIN(Z$4:Z$19))</f>
        <v>0</v>
      </c>
      <c r="AB7" s="25">
        <v>3.953703703703703E-2</v>
      </c>
      <c r="AC7" s="26">
        <f>IF(AB7=0,0,1000-(AB7-MIN(AB$4:AB$19))*1000/MIN(AB$4:AB$19))</f>
        <v>1000</v>
      </c>
      <c r="AD7" s="25"/>
      <c r="AE7" s="26">
        <f>IF(AD7=0,0,1000-(AD7-MIN(AD$4:AD$19))*1000/MIN(AD$4:AD$19))</f>
        <v>0</v>
      </c>
      <c r="AF7" s="25">
        <v>3.8553240740740742E-2</v>
      </c>
      <c r="AG7" s="27">
        <f>IF(AF7=0,0,1000-(AF7-MIN(AF$4:AF$19))*1000/MIN(AF$4:AF$19))</f>
        <v>819.63146704464918</v>
      </c>
      <c r="AH7" s="4"/>
      <c r="AI7" s="4"/>
      <c r="AJ7" s="4"/>
    </row>
    <row r="8" spans="1:36" ht="11.25" customHeight="1">
      <c r="A8" s="19">
        <f>RANK(F8,$F$4:$F$19)</f>
        <v>5</v>
      </c>
      <c r="B8" s="20" t="s">
        <v>49</v>
      </c>
      <c r="C8" s="20" t="s">
        <v>131</v>
      </c>
      <c r="D8" s="21" t="s">
        <v>132</v>
      </c>
      <c r="E8" s="22" t="s">
        <v>29</v>
      </c>
      <c r="F8" s="23">
        <f>I8+K8+M8+O8+Q8+S8+U8+W8+Y8+AA8+AC8+AE8+AG8</f>
        <v>5987.4121779859488</v>
      </c>
      <c r="G8" s="24">
        <f>LARGE(I8:AG8,1)+LARGE(I8:AG8,2)+LARGE(I8:AG8,3)+LARGE(I8:AG8,4)+LARGE(I8:AG8,5)+LARGE(I8:AG8,6)</f>
        <v>5987.4121779859488</v>
      </c>
      <c r="H8" s="25">
        <v>1.4351851851851852E-2</v>
      </c>
      <c r="I8" s="26">
        <f>IF(H8=0,0,1000-(H8-MIN(H$4:H$19))*1000/MIN(H$4:H$19))</f>
        <v>1000</v>
      </c>
      <c r="J8" s="25"/>
      <c r="K8" s="26">
        <f>IF(J8=0,0,1000-(J8-MIN(J$4:J$19))*1000/MIN(J$4:J$19))</f>
        <v>0</v>
      </c>
      <c r="L8" s="25">
        <v>1.7465277777777777E-2</v>
      </c>
      <c r="M8" s="26">
        <f>IF(L8=0,0,1000-(L8-MIN(L$4:L$19))*1000/MIN(L$4:L$19))</f>
        <v>1000</v>
      </c>
      <c r="N8" s="25">
        <v>5.1562500000000004E-2</v>
      </c>
      <c r="O8" s="26">
        <f>IF(N8=0,0,1000-(N8-MIN(N$4:N$19))*1000/MIN(N$4:N$19))</f>
        <v>1000</v>
      </c>
      <c r="P8" s="25">
        <v>2.8182870370370372E-2</v>
      </c>
      <c r="Q8" s="26">
        <f>IF(P8=0,0,1000-(P8-MIN(P$4:P$19))*1000/MIN(P$4:P$19))</f>
        <v>1000</v>
      </c>
      <c r="R8" s="25">
        <v>1.5381944444444443E-2</v>
      </c>
      <c r="S8" s="26">
        <f>IF(R8=0,0,1000-(R8-MIN(R$4:R$19))*1000/MIN(R$4:R$19))</f>
        <v>1000</v>
      </c>
      <c r="T8" s="25"/>
      <c r="U8" s="26">
        <f>IF(T8=0,0,1000-(T8-MIN(T$4:T$19))*1000/MIN(T$4:T$19))</f>
        <v>0</v>
      </c>
      <c r="V8" s="25"/>
      <c r="W8" s="26">
        <f>IF(V8=0,0,1000-(V8-MIN(V$4:V$19))*1000/MIN(V$4:V$19))</f>
        <v>0</v>
      </c>
      <c r="X8" s="25"/>
      <c r="Y8" s="26">
        <f>IF(X8=0,0,1000-(X8-MIN(X$4:X$19))*1000/MIN(X$4:X$19))</f>
        <v>0</v>
      </c>
      <c r="Z8" s="25"/>
      <c r="AA8" s="26">
        <f>IF(Z8=0,0,1000-(Z8-MIN(Z$4:Z$19))*1000/MIN(Z$4:Z$19))</f>
        <v>0</v>
      </c>
      <c r="AB8" s="25">
        <v>4.0034722222222222E-2</v>
      </c>
      <c r="AC8" s="26">
        <f>IF(AB8=0,0,1000-(AB8-MIN(AB$4:AB$19))*1000/MIN(AB$4:AB$19))</f>
        <v>987.41217798594835</v>
      </c>
      <c r="AD8" s="25"/>
      <c r="AE8" s="26">
        <f>IF(AD8=0,0,1000-(AD8-MIN(AD$4:AD$19))*1000/MIN(AD$4:AD$19))</f>
        <v>0</v>
      </c>
      <c r="AF8" s="25"/>
      <c r="AG8" s="27">
        <f>IF(AF8=0,0,1000-(AF8-MIN(AF$4:AF$19))*1000/MIN(AF$4:AF$19))</f>
        <v>0</v>
      </c>
      <c r="AH8" s="4"/>
      <c r="AI8" s="4"/>
      <c r="AJ8" s="4"/>
    </row>
    <row r="9" spans="1:36" ht="11.25" customHeight="1">
      <c r="A9" s="19">
        <f>RANK(F9,$F$4:$F$19)</f>
        <v>6</v>
      </c>
      <c r="B9" s="20" t="s">
        <v>18</v>
      </c>
      <c r="C9" s="20" t="s">
        <v>19</v>
      </c>
      <c r="D9" s="21" t="s">
        <v>20</v>
      </c>
      <c r="E9" s="22" t="s">
        <v>21</v>
      </c>
      <c r="F9" s="23">
        <f>I9+K9+M9+O9+Q9+S9+U9+W9+Y9+AA9+AC9+AE9+AG9</f>
        <v>5937.0458274938019</v>
      </c>
      <c r="G9" s="24">
        <f>LARGE(I9:AG9,1)+LARGE(I9:AG9,2)+LARGE(I9:AG9,3)+LARGE(I9:AG9,4)+LARGE(I9:AG9,5)+LARGE(I9:AG9,6)</f>
        <v>5937.0458274938028</v>
      </c>
      <c r="H9" s="25">
        <v>1.4374999999999999E-2</v>
      </c>
      <c r="I9" s="26">
        <f>IF(H9=0,0,1000-(H9-MIN(H$4:H$19))*1000/MIN(H$4:H$19))</f>
        <v>998.38709677419365</v>
      </c>
      <c r="J9" s="25">
        <v>1.6793981481481483E-2</v>
      </c>
      <c r="K9" s="26">
        <f>IF(J9=0,0,1000-(J9-MIN(J$4:J$19))*1000/MIN(J$4:J$19))</f>
        <v>1000</v>
      </c>
      <c r="L9" s="25">
        <v>1.7719907407407406E-2</v>
      </c>
      <c r="M9" s="26">
        <f>IF(L9=0,0,1000-(L9-MIN(L$4:L$19))*1000/MIN(L$4:L$19))</f>
        <v>985.4208084824387</v>
      </c>
      <c r="N9" s="25">
        <v>5.2615740740740741E-2</v>
      </c>
      <c r="O9" s="26">
        <f>IF(N9=0,0,1000-(N9-MIN(N$4:N$19))*1000/MIN(N$4:N$19))</f>
        <v>979.5735129068463</v>
      </c>
      <c r="P9" s="25"/>
      <c r="Q9" s="26">
        <f>IF(P9=0,0,1000-(P9-MIN(P$4:P$19))*1000/MIN(P$4:P$19))</f>
        <v>0</v>
      </c>
      <c r="R9" s="25">
        <v>1.5787037037037037E-2</v>
      </c>
      <c r="S9" s="26">
        <f>IF(R9=0,0,1000-(R9-MIN(R$4:R$19))*1000/MIN(R$4:R$19))</f>
        <v>973.66440933032345</v>
      </c>
      <c r="T9" s="40"/>
      <c r="U9" s="26">
        <f>IF(T9=0,0,1000-(T9-MIN(T$4:T$19))*1000/MIN(T$4:T$19))</f>
        <v>0</v>
      </c>
      <c r="V9" s="25"/>
      <c r="W9" s="26">
        <f>IF(V9=0,0,1000-(V9-MIN(V$4:V$19))*1000/MIN(V$4:V$19))</f>
        <v>0</v>
      </c>
      <c r="X9" s="25">
        <v>4.0300925925925928E-2</v>
      </c>
      <c r="Y9" s="26">
        <f>IF(X9=0,0,1000-(X9-MIN(X$4:X$19))*1000/MIN(X$4:X$19))</f>
        <v>1000</v>
      </c>
      <c r="Z9" s="25"/>
      <c r="AA9" s="26">
        <f>IF(Z9=0,0,1000-(Z9-MIN(Z$4:Z$19))*1000/MIN(Z$4:Z$19))</f>
        <v>0</v>
      </c>
      <c r="AB9" s="25"/>
      <c r="AC9" s="26">
        <f>IF(AB9=0,0,1000-(AB9-MIN(AB$4:AB$19))*1000/MIN(AB$4:AB$19))</f>
        <v>0</v>
      </c>
      <c r="AD9" s="25"/>
      <c r="AE9" s="26">
        <f>IF(AD9=0,0,1000-(AD9-MIN(AD$4:AD$19))*1000/MIN(AD$4:AD$19))</f>
        <v>0</v>
      </c>
      <c r="AF9" s="25"/>
      <c r="AG9" s="27">
        <f>IF(AF9=0,0,1000-(AF9-MIN(AF$4:AF$19))*1000/MIN(AF$4:AF$19))</f>
        <v>0</v>
      </c>
      <c r="AH9" s="4"/>
      <c r="AI9" s="4"/>
      <c r="AJ9" s="4"/>
    </row>
    <row r="10" spans="1:36" ht="11.25" customHeight="1">
      <c r="A10" s="19">
        <f>RANK(F10,$F$4:$F$19)</f>
        <v>7</v>
      </c>
      <c r="B10" s="20" t="s">
        <v>43</v>
      </c>
      <c r="C10" s="20" t="s">
        <v>44</v>
      </c>
      <c r="D10" s="21" t="s">
        <v>45</v>
      </c>
      <c r="E10" s="22" t="s">
        <v>21</v>
      </c>
      <c r="F10" s="23">
        <f>I10+K10+M10+O10+Q10+S10+U10+W10+Y10+AA10+AC10+AE10+AG10</f>
        <v>5023.6708598376135</v>
      </c>
      <c r="G10" s="24">
        <f>LARGE(I10:AG10,1)+LARGE(I10:AG10,2)+LARGE(I10:AG10,3)+LARGE(I10:AG10,4)+LARGE(I10:AG10,5)+LARGE(I10:AG10,6)</f>
        <v>5023.6708598376135</v>
      </c>
      <c r="H10" s="25">
        <v>1.6342592592592593E-2</v>
      </c>
      <c r="I10" s="26">
        <f>IF(H10=0,0,1000-(H10-MIN(H$4:H$19))*1000/MIN(H$4:H$19))</f>
        <v>861.29032258064512</v>
      </c>
      <c r="J10" s="25">
        <v>1.8668981481481481E-2</v>
      </c>
      <c r="K10" s="26">
        <f>IF(J10=0,0,1000-(J10-MIN(J$4:J$19))*1000/MIN(J$4:J$19))</f>
        <v>888.3528600964853</v>
      </c>
      <c r="L10" s="25">
        <v>1.9780092592592592E-2</v>
      </c>
      <c r="M10" s="26">
        <f>IF(L10=0,0,1000-(L10-MIN(L$4:L$19))*1000/MIN(L$4:L$19))</f>
        <v>867.46189529489732</v>
      </c>
      <c r="N10" s="25"/>
      <c r="O10" s="26">
        <f>IF(N10=0,0,1000-(N10-MIN(N$4:N$19))*1000/MIN(N$4:N$19))</f>
        <v>0</v>
      </c>
      <c r="P10" s="25">
        <v>3.2164351851851854E-2</v>
      </c>
      <c r="Q10" s="26">
        <f>IF(P10=0,0,1000-(P10-MIN(P$4:P$19))*1000/MIN(P$4:P$19))</f>
        <v>858.72689938398355</v>
      </c>
      <c r="R10" s="25">
        <v>1.7638888888888888E-2</v>
      </c>
      <c r="S10" s="26">
        <f>IF(R10=0,0,1000-(R10-MIN(R$4:R$19))*1000/MIN(R$4:R$19))</f>
        <v>853.27313769751686</v>
      </c>
      <c r="T10" s="25">
        <v>0.12456018518518519</v>
      </c>
      <c r="U10" s="26">
        <f>IF(T10=0,0,1000-(T10-MIN(T$4:T$19))*1000/MIN(T$4:T$19))</f>
        <v>694.56574478408538</v>
      </c>
      <c r="V10" s="25"/>
      <c r="W10" s="26">
        <f>IF(V10=0,0,1000-(V10-MIN(V$4:V$19))*1000/MIN(V$4:V$19))</f>
        <v>0</v>
      </c>
      <c r="X10" s="25"/>
      <c r="Y10" s="26">
        <f>IF(X10=0,0,1000-(X10-MIN(X$4:X$19))*1000/MIN(X$4:X$19))</f>
        <v>0</v>
      </c>
      <c r="Z10" s="25"/>
      <c r="AA10" s="26">
        <f>IF(Z10=0,0,1000-(Z10-MIN(Z$4:Z$19))*1000/MIN(Z$4:Z$19))</f>
        <v>0</v>
      </c>
      <c r="AB10" s="25"/>
      <c r="AC10" s="26">
        <f>IF(AB10=0,0,1000-(AB10-MIN(AB$4:AB$19))*1000/MIN(AB$4:AB$19))</f>
        <v>0</v>
      </c>
      <c r="AD10" s="25"/>
      <c r="AE10" s="26">
        <f>IF(AD10=0,0,1000-(AD10-MIN(AD$4:AD$19))*1000/MIN(AD$4:AD$19))</f>
        <v>0</v>
      </c>
      <c r="AF10" s="25"/>
      <c r="AG10" s="27">
        <f>IF(AF10=0,0,1000-(AF10-MIN(AF$4:AF$19))*1000/MIN(AF$4:AF$19))</f>
        <v>0</v>
      </c>
      <c r="AH10" s="4"/>
      <c r="AI10" s="4"/>
      <c r="AJ10" s="4"/>
    </row>
    <row r="11" spans="1:36" ht="11.25" customHeight="1">
      <c r="A11" s="19">
        <f>RANK(F11,$F$4:$F$19)</f>
        <v>8</v>
      </c>
      <c r="B11" s="20" t="s">
        <v>104</v>
      </c>
      <c r="C11" s="20" t="s">
        <v>161</v>
      </c>
      <c r="D11" s="21" t="s">
        <v>41</v>
      </c>
      <c r="E11" s="22" t="s">
        <v>29</v>
      </c>
      <c r="F11" s="23">
        <f>I11+K11+M11+O11+Q11+S11+U11+W11+Y11+AA11+AC11+AE11+AG11</f>
        <v>4993.2111438246156</v>
      </c>
      <c r="G11" s="24">
        <f>LARGE(I11:AG11,1)+LARGE(I11:AG11,2)+LARGE(I11:AG11,3)+LARGE(I11:AG11,4)+LARGE(I11:AG11,5)+LARGE(I11:AG11,6)</f>
        <v>4993.2111438246156</v>
      </c>
      <c r="H11" s="25"/>
      <c r="I11" s="26">
        <f>IF(H11=0,0,1000-(H11-MIN(H$4:H$19))*1000/MIN(H$4:H$19))</f>
        <v>0</v>
      </c>
      <c r="J11" s="25"/>
      <c r="K11" s="26">
        <f>IF(J11=0,0,1000-(J11-MIN(J$4:J$19))*1000/MIN(J$4:J$19))</f>
        <v>0</v>
      </c>
      <c r="L11" s="25"/>
      <c r="M11" s="26">
        <f>IF(L11=0,0,1000-(L11-MIN(L$4:L$19))*1000/MIN(L$4:L$19))</f>
        <v>0</v>
      </c>
      <c r="N11" s="25">
        <v>6.2743055555555552E-2</v>
      </c>
      <c r="O11" s="26">
        <f>IF(N11=0,0,1000-(N11-MIN(N$4:N$19))*1000/MIN(N$4:N$19))</f>
        <v>783.16498316498337</v>
      </c>
      <c r="P11" s="25"/>
      <c r="Q11" s="26">
        <f>IF(P11=0,0,1000-(P11-MIN(P$4:P$19))*1000/MIN(P$4:P$19))</f>
        <v>0</v>
      </c>
      <c r="R11" s="25">
        <v>1.8078703703703704E-2</v>
      </c>
      <c r="S11" s="26">
        <f>IF(R11=0,0,1000-(R11-MIN(R$4:R$19))*1000/MIN(R$4:R$19))</f>
        <v>824.68021068472513</v>
      </c>
      <c r="T11" s="25">
        <v>0.11681712962962963</v>
      </c>
      <c r="U11" s="26">
        <f>IF(T11=0,0,1000-(T11-MIN(T$4:T$19))*1000/MIN(T$4:T$19))</f>
        <v>775.71567200388154</v>
      </c>
      <c r="V11" s="25"/>
      <c r="W11" s="26">
        <f>IF(V11=0,0,1000-(V11-MIN(V$4:V$19))*1000/MIN(V$4:V$19))</f>
        <v>0</v>
      </c>
      <c r="X11" s="25">
        <v>4.5578703703703705E-2</v>
      </c>
      <c r="Y11" s="26">
        <f>IF(X11=0,0,1000-(X11-MIN(X$4:X$19))*1000/MIN(X$4:X$19))</f>
        <v>869.04078116025278</v>
      </c>
      <c r="Z11" s="25">
        <v>0.15085648148148148</v>
      </c>
      <c r="AA11" s="26">
        <f>IF(Z11=0,0,1000-(Z11-MIN(Z$4:Z$19))*1000/MIN(Z$4:Z$19))</f>
        <v>1000</v>
      </c>
      <c r="AB11" s="25"/>
      <c r="AC11" s="26">
        <f>IF(AB11=0,0,1000-(AB11-MIN(AB$4:AB$19))*1000/MIN(AB$4:AB$19))</f>
        <v>0</v>
      </c>
      <c r="AD11" s="25"/>
      <c r="AE11" s="26">
        <f>IF(AD11=0,0,1000-(AD11-MIN(AD$4:AD$19))*1000/MIN(AD$4:AD$19))</f>
        <v>0</v>
      </c>
      <c r="AF11" s="25">
        <v>4.1134259259259259E-2</v>
      </c>
      <c r="AG11" s="27">
        <f>IF(AF11=0,0,1000-(AF11-MIN(AF$4:AF$19))*1000/MIN(AF$4:AF$19))</f>
        <v>740.6094968107725</v>
      </c>
      <c r="AH11" s="4"/>
      <c r="AI11" s="4"/>
      <c r="AJ11" s="4"/>
    </row>
    <row r="12" spans="1:36" ht="11.25" customHeight="1">
      <c r="A12" s="19">
        <f>RANK(F12,$F$4:$F$19)</f>
        <v>9</v>
      </c>
      <c r="B12" s="20" t="s">
        <v>158</v>
      </c>
      <c r="C12" s="20" t="s">
        <v>159</v>
      </c>
      <c r="D12" s="21" t="s">
        <v>70</v>
      </c>
      <c r="E12" s="22" t="s">
        <v>21</v>
      </c>
      <c r="F12" s="23">
        <f>I12+K12+M12+O12+Q12+S12+U12+W12+Y12+AA12+AC12+AE12+AG12</f>
        <v>4382.8841009840871</v>
      </c>
      <c r="G12" s="24">
        <f>LARGE(I12:AG12,1)+LARGE(I12:AG12,2)+LARGE(I12:AG12,3)+LARGE(I12:AG12,4)+LARGE(I12:AG12,5)+LARGE(I12:AG12,6)</f>
        <v>4383.0399458914953</v>
      </c>
      <c r="H12" s="25"/>
      <c r="I12" s="26">
        <f>IF(H12=0,0,1000-(H12-MIN(H$4:H$19))*1000/MIN(H$4:H$19))</f>
        <v>0</v>
      </c>
      <c r="J12" s="25"/>
      <c r="K12" s="26">
        <f>IF(J12=0,0,1000-(J12-MIN(J$4:J$19))*1000/MIN(J$4:J$19))</f>
        <v>0</v>
      </c>
      <c r="L12" s="25"/>
      <c r="M12" s="26">
        <f>IF(L12=0,0,1000-(L12-MIN(L$4:L$19))*1000/MIN(L$4:L$19))</f>
        <v>0</v>
      </c>
      <c r="N12" s="56">
        <v>5.6666666666666671E-2</v>
      </c>
      <c r="O12" s="26">
        <f>IF(N12=0,0,1000-(N12-MIN(N$4:N$19))*1000/MIN(N$4:N$19))</f>
        <v>901.01010101010104</v>
      </c>
      <c r="P12" s="25">
        <v>3.1168981481481482E-2</v>
      </c>
      <c r="Q12" s="26">
        <f>IF(P12=0,0,1000-(P12-MIN(P$4:P$19))*1000/MIN(P$4:P$19))</f>
        <v>894.0451745379878</v>
      </c>
      <c r="R12" s="25">
        <v>1.6597222222222222E-2</v>
      </c>
      <c r="S12" s="26">
        <f>IF(R12=0,0,1000-(R12-MIN(R$4:R$19))*1000/MIN(R$4:R$19))</f>
        <v>920.99322799097058</v>
      </c>
      <c r="T12" s="25">
        <v>0.12405092592592593</v>
      </c>
      <c r="U12" s="26">
        <f>IF(T12=0,0,1000-(T12-MIN(T$4:T$19))*1000/MIN(T$4:T$19))</f>
        <v>699.90295972828721</v>
      </c>
      <c r="V12" s="25"/>
      <c r="W12" s="26">
        <f>IF(V12=0,0,1000-(V12-MIN(V$4:V$19))*1000/MIN(V$4:V$19))</f>
        <v>0</v>
      </c>
      <c r="X12" s="25"/>
      <c r="Y12" s="26">
        <f>IF(X12=0,0,1000-(X12-MIN(X$4:X$19))*1000/MIN(X$4:X$19))</f>
        <v>0</v>
      </c>
      <c r="Z12" s="40">
        <v>0.15584490740740739</v>
      </c>
      <c r="AA12" s="26">
        <f>IF(Z12=0,0,1000-(Z12-MIN(Z$4:Z$19))*1000/MIN(Z$4:Z$19))</f>
        <v>966.93263771674094</v>
      </c>
      <c r="AB12" s="25"/>
      <c r="AC12" s="26">
        <f>IF(AB12=0,0,1000-(AB12-MIN(AB$4:AB$19))*1000/MIN(AB$4:AB$19))</f>
        <v>0</v>
      </c>
      <c r="AD12" s="25"/>
      <c r="AE12" s="26">
        <f>IF(AD12=0,0,1000-(AD12-MIN(AD$4:AD$19))*1000/MIN(AD$4:AD$19))</f>
        <v>0</v>
      </c>
      <c r="AF12" s="25"/>
      <c r="AG12" s="27">
        <f>IF(AF12=0,0,1000-(AF12-MIN(AF$4:AF$19))*1000/MIN(AF$4:AF$19))</f>
        <v>0</v>
      </c>
      <c r="AH12" s="4"/>
      <c r="AI12" s="4"/>
      <c r="AJ12" s="4"/>
    </row>
    <row r="13" spans="1:36" ht="11.25" customHeight="1">
      <c r="A13" s="19">
        <f>RANK(F13,$F$4:$F$19)</f>
        <v>10</v>
      </c>
      <c r="B13" s="20" t="s">
        <v>35</v>
      </c>
      <c r="C13" s="20" t="s">
        <v>36</v>
      </c>
      <c r="D13" s="21" t="s">
        <v>37</v>
      </c>
      <c r="E13" s="22" t="s">
        <v>25</v>
      </c>
      <c r="F13" s="23">
        <f>I13+K13+M13+O13+Q13+S13+U13+W13+Y13+AA13+AC13+AE13+AG13</f>
        <v>3053.8684465624196</v>
      </c>
      <c r="G13" s="24">
        <f>LARGE(I13:AG13,1)+LARGE(I13:AG13,2)+LARGE(I13:AG13,3)+LARGE(I13:AG13,4)+LARGE(I13:AG13,5)+LARGE(I13:AG13,6)</f>
        <v>3054.0610738772348</v>
      </c>
      <c r="H13" s="25">
        <v>1.7048611111111112E-2</v>
      </c>
      <c r="I13" s="26">
        <f>IF(H13=0,0,1000-(H13-MIN(H$4:H$19))*1000/MIN(H$4:H$19))</f>
        <v>812.0967741935483</v>
      </c>
      <c r="J13" s="25"/>
      <c r="K13" s="26">
        <f>IF(J13=0,0,1000-(J13-MIN(J$4:J$19))*1000/MIN(J$4:J$19))</f>
        <v>0</v>
      </c>
      <c r="L13" s="25"/>
      <c r="M13" s="26">
        <f>IF(L13=0,0,1000-(L13-MIN(L$4:L$19))*1000/MIN(L$4:L$19))</f>
        <v>0</v>
      </c>
      <c r="N13" s="25">
        <v>6.2141203703703705E-2</v>
      </c>
      <c r="O13" s="26">
        <f>IF(N13=0,0,1000-(N13-MIN(N$4:N$19))*1000/MIN(N$4:N$19))</f>
        <v>794.83726150392829</v>
      </c>
      <c r="P13" s="25"/>
      <c r="Q13" s="26">
        <f>IF(P13=0,0,1000-(P13-MIN(P$4:P$19))*1000/MIN(P$4:P$19))</f>
        <v>0</v>
      </c>
      <c r="R13" s="25"/>
      <c r="S13" s="26">
        <f>IF(R13=0,0,1000-(R13-MIN(R$4:R$19))*1000/MIN(R$4:R$19))</f>
        <v>0</v>
      </c>
      <c r="T13" s="25">
        <v>0.13048611111111111</v>
      </c>
      <c r="U13" s="26">
        <f>IF(T13=0,0,1000-(T13-MIN(T$4:T$19))*1000/MIN(T$4:T$19))</f>
        <v>632.45997088791842</v>
      </c>
      <c r="V13" s="25"/>
      <c r="W13" s="26">
        <f>IF(V13=0,0,1000-(V13-MIN(V$4:V$19))*1000/MIN(V$4:V$19))</f>
        <v>0</v>
      </c>
      <c r="X13" s="25">
        <v>4.777777777777778E-2</v>
      </c>
      <c r="Y13" s="26">
        <f>IF(X13=0,0,1000-(X13-MIN(X$4:X$19))*1000/MIN(X$4:X$19))</f>
        <v>814.47443997702464</v>
      </c>
      <c r="Z13" s="25"/>
      <c r="AA13" s="26">
        <f>IF(Z13=0,0,1000-(Z13-MIN(Z$4:Z$19))*1000/MIN(Z$4:Z$19))</f>
        <v>0</v>
      </c>
      <c r="AB13" s="25"/>
      <c r="AC13" s="26">
        <f>IF(AB13=0,0,1000-(AB13-MIN(AB$4:AB$19))*1000/MIN(AB$4:AB$19))</f>
        <v>0</v>
      </c>
      <c r="AD13" s="25"/>
      <c r="AE13" s="26">
        <f>IF(AD13=0,0,1000-(AD13-MIN(AD$4:AD$19))*1000/MIN(AD$4:AD$19))</f>
        <v>0</v>
      </c>
      <c r="AF13" s="25"/>
      <c r="AG13" s="27">
        <f>IF(AF13=0,0,1000-(AF13-MIN(AF$4:AF$19))*1000/MIN(AF$4:AF$19))</f>
        <v>0</v>
      </c>
      <c r="AH13" s="4"/>
      <c r="AI13" s="4"/>
      <c r="AJ13" s="4"/>
    </row>
    <row r="14" spans="1:36" ht="11.25" customHeight="1">
      <c r="A14" s="19">
        <f>RANK(F14,$F$4:$F$19)</f>
        <v>11</v>
      </c>
      <c r="B14" s="20" t="s">
        <v>50</v>
      </c>
      <c r="C14" s="20" t="s">
        <v>122</v>
      </c>
      <c r="D14" s="21" t="s">
        <v>28</v>
      </c>
      <c r="E14" s="22" t="s">
        <v>42</v>
      </c>
      <c r="F14" s="23">
        <f>I14+K14+M14+O14+Q14+S14+U14+W14+Y14+AA14+AC14+AE14+AG14</f>
        <v>3006.6579911439876</v>
      </c>
      <c r="G14" s="24">
        <f>LARGE(I14:AG14,1)+LARGE(I14:AG14,2)+LARGE(I14:AG14,3)+LARGE(I14:AG14,4)+LARGE(I14:AG14,5)+LARGE(I14:AG14,6)</f>
        <v>3006.9561740143581</v>
      </c>
      <c r="H14" s="25">
        <v>1.6863425925925928E-2</v>
      </c>
      <c r="I14" s="26">
        <f>IF(H14=0,0,1000-(H14-MIN(H$4:H$19))*1000/MIN(H$4:H$19))</f>
        <v>824.99999999999989</v>
      </c>
      <c r="J14" s="25"/>
      <c r="K14" s="26">
        <f>IF(J14=0,0,1000-(J14-MIN(J$4:J$19))*1000/MIN(J$4:J$19))</f>
        <v>0</v>
      </c>
      <c r="L14" s="25"/>
      <c r="M14" s="26">
        <f>IF(L14=0,0,1000-(L14-MIN(L$4:L$19))*1000/MIN(L$4:L$19))</f>
        <v>0</v>
      </c>
      <c r="N14" s="25"/>
      <c r="O14" s="26">
        <f>IF(N14=0,0,1000-(N14-MIN(N$4:N$19))*1000/MIN(N$4:N$19))</f>
        <v>0</v>
      </c>
      <c r="P14" s="25"/>
      <c r="Q14" s="26">
        <f>IF(P14=0,0,1000-(P14-MIN(P$4:P$19))*1000/MIN(P$4:P$19))</f>
        <v>0</v>
      </c>
      <c r="R14" s="25">
        <v>2.4270833333333335E-2</v>
      </c>
      <c r="S14" s="26">
        <f>IF(R14=0,0,1000-(R14-MIN(R$4:R$19))*1000/MIN(R$4:R$19))</f>
        <v>422.12189616252795</v>
      </c>
      <c r="T14" s="25"/>
      <c r="U14" s="26">
        <f>IF(T14=0,0,1000-(T14-MIN(T$4:T$19))*1000/MIN(T$4:T$19))</f>
        <v>0</v>
      </c>
      <c r="V14" s="25">
        <v>0.24053240740740742</v>
      </c>
      <c r="W14" s="26">
        <f>IF(V14=0,0,1000-(V14-MIN(V$4:V$19))*1000/MIN(V$4:V$19))</f>
        <v>876.10188740468323</v>
      </c>
      <c r="X14" s="25"/>
      <c r="Y14" s="26">
        <f>IF(X14=0,0,1000-(X14-MIN(X$4:X$19))*1000/MIN(X$4:X$19))</f>
        <v>0</v>
      </c>
      <c r="Z14" s="25"/>
      <c r="AA14" s="26">
        <f>IF(Z14=0,0,1000-(Z14-MIN(Z$4:Z$19))*1000/MIN(Z$4:Z$19))</f>
        <v>0</v>
      </c>
      <c r="AB14" s="25"/>
      <c r="AC14" s="26">
        <f>IF(AB14=0,0,1000-(AB14-MIN(AB$4:AB$19))*1000/MIN(AB$4:AB$19))</f>
        <v>0</v>
      </c>
      <c r="AD14" s="25">
        <v>5.7650462962962966E-2</v>
      </c>
      <c r="AE14" s="26">
        <f>IF(AD14=0,0,1000-(AD14-MIN(AD$4:AD$19))*1000/MIN(AD$4:AD$19))</f>
        <v>883.43420757677654</v>
      </c>
      <c r="AF14" s="25"/>
      <c r="AG14" s="27">
        <f>IF(AF14=0,0,1000-(AF14-MIN(AF$4:AF$19))*1000/MIN(AF$4:AF$19))</f>
        <v>0</v>
      </c>
      <c r="AH14" s="4"/>
      <c r="AI14" s="4"/>
      <c r="AJ14" s="4"/>
    </row>
    <row r="15" spans="1:36" ht="11.25" customHeight="1">
      <c r="A15" s="19">
        <f>RANK(F15,$F$4:$F$19)</f>
        <v>12</v>
      </c>
      <c r="B15" s="20" t="s">
        <v>33</v>
      </c>
      <c r="C15" s="20" t="s">
        <v>160</v>
      </c>
      <c r="D15" s="21" t="s">
        <v>34</v>
      </c>
      <c r="E15" s="22" t="s">
        <v>21</v>
      </c>
      <c r="F15" s="23">
        <f>I15+K15+M15+O15+Q15+S15+U15+W15+Y15+AA15+AC15+AE15+AG15</f>
        <v>2833.4656119915485</v>
      </c>
      <c r="G15" s="24">
        <f>LARGE(I15:AG15,1)+LARGE(I15:AG15,2)+LARGE(I15:AG15,3)+LARGE(I15:AG15,4)+LARGE(I15:AG15,5)+LARGE(I15:AG15,6)</f>
        <v>2833.6653457878451</v>
      </c>
      <c r="H15" s="25"/>
      <c r="I15" s="26">
        <f>IF(H15=0,0,1000-(H15-MIN(H$4:H$19))*1000/MIN(H$4:H$19))</f>
        <v>0</v>
      </c>
      <c r="J15" s="25"/>
      <c r="K15" s="26">
        <f>IF(J15=0,0,1000-(J15-MIN(J$4:J$19))*1000/MIN(J$4:J$19))</f>
        <v>0</v>
      </c>
      <c r="L15" s="25">
        <v>2.1122685185185185E-2</v>
      </c>
      <c r="M15" s="26">
        <f>IF(L15=0,0,1000-(L15-MIN(L$4:L$19))*1000/MIN(L$4:L$19))</f>
        <v>790.58979456593761</v>
      </c>
      <c r="N15" s="25">
        <v>6.655092592592593E-2</v>
      </c>
      <c r="O15" s="26">
        <f>IF(N15=0,0,1000-(N15-MIN(N$4:N$19))*1000/MIN(N$4:N$19))</f>
        <v>709.31537598204272</v>
      </c>
      <c r="P15" s="25">
        <v>3.5810185185185188E-2</v>
      </c>
      <c r="Q15" s="26">
        <f>IF(P15=0,0,1000-(P15-MIN(P$4:P$19))*1000/MIN(P$4:P$19))</f>
        <v>729.36344969199172</v>
      </c>
      <c r="R15" s="25"/>
      <c r="S15" s="26">
        <f>IF(R15=0,0,1000-(R15-MIN(R$4:R$19))*1000/MIN(R$4:R$19))</f>
        <v>0</v>
      </c>
      <c r="T15" s="25">
        <v>0.13318287037037038</v>
      </c>
      <c r="U15" s="26">
        <f>IF(T15=0,0,1000-(T15-MIN(T$4:T$19))*1000/MIN(T$4:T$19))</f>
        <v>604.19699175157677</v>
      </c>
      <c r="V15" s="25"/>
      <c r="W15" s="26">
        <f>IF(V15=0,0,1000-(V15-MIN(V$4:V$19))*1000/MIN(V$4:V$19))</f>
        <v>0</v>
      </c>
      <c r="X15" s="25"/>
      <c r="Y15" s="26">
        <f>IF(X15=0,0,1000-(X15-MIN(X$4:X$19))*1000/MIN(X$4:X$19))</f>
        <v>0</v>
      </c>
      <c r="Z15" s="25"/>
      <c r="AA15" s="26">
        <f>IF(Z15=0,0,1000-(Z15-MIN(Z$4:Z$19))*1000/MIN(Z$4:Z$19))</f>
        <v>0</v>
      </c>
      <c r="AB15" s="25"/>
      <c r="AC15" s="26">
        <f>IF(AB15=0,0,1000-(AB15-MIN(AB$4:AB$19))*1000/MIN(AB$4:AB$19))</f>
        <v>0</v>
      </c>
      <c r="AD15" s="25"/>
      <c r="AE15" s="26">
        <f>IF(AD15=0,0,1000-(AD15-MIN(AD$4:AD$19))*1000/MIN(AD$4:AD$19))</f>
        <v>0</v>
      </c>
      <c r="AF15" s="25"/>
      <c r="AG15" s="27">
        <f>IF(AF15=0,0,1000-(AF15-MIN(AF$4:AF$19))*1000/MIN(AF$4:AF$19))</f>
        <v>0</v>
      </c>
      <c r="AH15" s="4"/>
      <c r="AI15" s="4"/>
      <c r="AJ15" s="4"/>
    </row>
    <row r="16" spans="1:36" ht="11.25" customHeight="1">
      <c r="A16" s="19">
        <f>RANK(F16,$F$4:$F$19)</f>
        <v>13</v>
      </c>
      <c r="B16" s="20" t="s">
        <v>120</v>
      </c>
      <c r="C16" s="20" t="s">
        <v>121</v>
      </c>
      <c r="D16" s="21" t="s">
        <v>41</v>
      </c>
      <c r="E16" s="22" t="s">
        <v>42</v>
      </c>
      <c r="F16" s="23">
        <f>I16+K16+M16+O16+Q16+S16+U16+W16+Y16+AA16+AC16+AE16+AG16</f>
        <v>2823.9396505040004</v>
      </c>
      <c r="G16" s="24">
        <f>LARGE(I16:AG16,1)+LARGE(I16:AG16,2)+LARGE(I16:AG16,3)+LARGE(I16:AG16,4)+LARGE(I16:AG16,5)+LARGE(I16:AG16,6)</f>
        <v>2824.2137824484448</v>
      </c>
      <c r="H16" s="25"/>
      <c r="I16" s="26">
        <f>IF(H16=0,0,1000-(H16-MIN(H$4:H$19))*1000/MIN(H$4:H$19))</f>
        <v>0</v>
      </c>
      <c r="J16" s="25"/>
      <c r="K16" s="26">
        <f>IF(J16=0,0,1000-(J16-MIN(J$4:J$19))*1000/MIN(J$4:J$19))</f>
        <v>0</v>
      </c>
      <c r="L16" s="25"/>
      <c r="M16" s="26">
        <f>IF(L16=0,0,1000-(L16-MIN(L$4:L$19))*1000/MIN(L$4:L$19))</f>
        <v>0</v>
      </c>
      <c r="N16" s="25"/>
      <c r="O16" s="26">
        <f>IF(N16=0,0,1000-(N16-MIN(N$4:N$19))*1000/MIN(N$4:N$19))</f>
        <v>0</v>
      </c>
      <c r="P16" s="25"/>
      <c r="Q16" s="26">
        <f>IF(P16=0,0,1000-(P16-MIN(P$4:P$19))*1000/MIN(P$4:P$19))</f>
        <v>0</v>
      </c>
      <c r="R16" s="25">
        <v>1.7025462962962961E-2</v>
      </c>
      <c r="S16" s="26">
        <f>IF(R16=0,0,1000-(R16-MIN(R$4:R$19))*1000/MIN(R$4:R$19))</f>
        <v>893.15274642588417</v>
      </c>
      <c r="T16" s="25"/>
      <c r="U16" s="26">
        <f>IF(T16=0,0,1000-(T16-MIN(T$4:T$19))*1000/MIN(T$4:T$19))</f>
        <v>0</v>
      </c>
      <c r="V16" s="25">
        <v>0.21401620370370369</v>
      </c>
      <c r="W16" s="26">
        <f>IF(V16=0,0,1000-(V16-MIN(V$4:V$19))*1000/MIN(V$4:V$19))</f>
        <v>1000</v>
      </c>
      <c r="X16" s="25">
        <v>4.3090277777777776E-2</v>
      </c>
      <c r="Y16" s="26">
        <f>IF(X16=0,0,1000-(X16-MIN(X$4:X$19))*1000/MIN(X$4:X$19))</f>
        <v>930.78690407811609</v>
      </c>
      <c r="Z16" s="25"/>
      <c r="AA16" s="26">
        <f>IF(Z16=0,0,1000-(Z16-MIN(Z$4:Z$19))*1000/MIN(Z$4:Z$19))</f>
        <v>0</v>
      </c>
      <c r="AB16" s="25"/>
      <c r="AC16" s="26">
        <f>IF(AB16=0,0,1000-(AB16-MIN(AB$4:AB$19))*1000/MIN(AB$4:AB$19))</f>
        <v>0</v>
      </c>
      <c r="AD16" s="25"/>
      <c r="AE16" s="26">
        <f>IF(AD16=0,0,1000-(AD16-MIN(AD$4:AD$19))*1000/MIN(AD$4:AD$19))</f>
        <v>0</v>
      </c>
      <c r="AF16" s="25"/>
      <c r="AG16" s="27">
        <f>IF(AF16=0,0,1000-(AF16-MIN(AF$4:AF$19))*1000/MIN(AF$4:AF$19))</f>
        <v>0</v>
      </c>
      <c r="AH16" s="4"/>
      <c r="AI16" s="4"/>
      <c r="AJ16" s="4"/>
    </row>
    <row r="17" spans="1:36" ht="11.25" customHeight="1">
      <c r="A17" s="19">
        <f>RANK(F17,$F$4:$F$19)</f>
        <v>14</v>
      </c>
      <c r="B17" s="20" t="s">
        <v>38</v>
      </c>
      <c r="C17" s="20" t="s">
        <v>39</v>
      </c>
      <c r="D17" s="21" t="s">
        <v>40</v>
      </c>
      <c r="E17" s="22" t="s">
        <v>21</v>
      </c>
      <c r="F17" s="23">
        <f>I17+K17+M17+O17+Q17+S17+U17+W17+Y17+AA17+AC17+AE17+AG17</f>
        <v>2000</v>
      </c>
      <c r="G17" s="24">
        <f>LARGE(I17:AG17,1)+LARGE(I17:AG17,2)+LARGE(I17:AG17,3)+LARGE(I17:AG17,4)+LARGE(I17:AG17,5)+LARGE(I17:AG17,6)</f>
        <v>2000.1280787037037</v>
      </c>
      <c r="H17" s="25"/>
      <c r="I17" s="26">
        <f>IF(H17=0,0,1000-(H17-MIN(H$4:H$19))*1000/MIN(H$4:H$19))</f>
        <v>0</v>
      </c>
      <c r="J17" s="25"/>
      <c r="K17" s="26">
        <f>IF(J17=0,0,1000-(J17-MIN(J$4:J$19))*1000/MIN(J$4:J$19))</f>
        <v>0</v>
      </c>
      <c r="L17" s="25"/>
      <c r="M17" s="26">
        <f>IF(L17=0,0,1000-(L17-MIN(L$4:L$19))*1000/MIN(L$4:L$19))</f>
        <v>0</v>
      </c>
      <c r="N17" s="25"/>
      <c r="O17" s="26">
        <f>IF(N17=0,0,1000-(N17-MIN(N$4:N$19))*1000/MIN(N$4:N$19))</f>
        <v>0</v>
      </c>
      <c r="P17" s="25"/>
      <c r="Q17" s="26">
        <f>IF(P17=0,0,1000-(P17-MIN(P$4:P$19))*1000/MIN(P$4:P$19))</f>
        <v>0</v>
      </c>
      <c r="R17" s="25"/>
      <c r="S17" s="26">
        <f>IF(R17=0,0,1000-(R17-MIN(R$4:R$19))*1000/MIN(R$4:R$19))</f>
        <v>0</v>
      </c>
      <c r="T17" s="25">
        <v>9.5416666666666664E-2</v>
      </c>
      <c r="U17" s="26">
        <f>IF(T17=0,0,1000-(T17-MIN(T$4:T$19))*1000/MIN(T$4:T$19))</f>
        <v>1000</v>
      </c>
      <c r="V17" s="25"/>
      <c r="W17" s="26">
        <f>IF(V17=0,0,1000-(V17-MIN(V$4:V$19))*1000/MIN(V$4:V$19))</f>
        <v>0</v>
      </c>
      <c r="X17" s="25"/>
      <c r="Y17" s="26">
        <f>IF(X17=0,0,1000-(X17-MIN(X$4:X$19))*1000/MIN(X$4:X$19))</f>
        <v>0</v>
      </c>
      <c r="Z17" s="25"/>
      <c r="AA17" s="26">
        <f>IF(Z17=0,0,1000-(Z17-MIN(Z$4:Z$19))*1000/MIN(Z$4:Z$19))</f>
        <v>0</v>
      </c>
      <c r="AB17" s="25"/>
      <c r="AC17" s="26">
        <f>IF(AB17=0,0,1000-(AB17-MIN(AB$4:AB$19))*1000/MIN(AB$4:AB$19))</f>
        <v>0</v>
      </c>
      <c r="AD17" s="25"/>
      <c r="AE17" s="26">
        <f>IF(AD17=0,0,1000-(AD17-MIN(AD$4:AD$19))*1000/MIN(AD$4:AD$19))</f>
        <v>0</v>
      </c>
      <c r="AF17" s="25">
        <v>3.2662037037037038E-2</v>
      </c>
      <c r="AG17" s="27">
        <f>IF(AF17=0,0,1000-(AF17-MIN(AF$4:AF$19))*1000/MIN(AF$4:AF$19))</f>
        <v>1000</v>
      </c>
      <c r="AH17" s="4"/>
      <c r="AI17" s="4"/>
      <c r="AJ17" s="4"/>
    </row>
    <row r="18" spans="1:36" ht="12" customHeight="1">
      <c r="A18" s="19">
        <f>RANK(F18,$F$4:$F$19)</f>
        <v>15</v>
      </c>
      <c r="B18" s="20" t="s">
        <v>117</v>
      </c>
      <c r="C18" s="20" t="s">
        <v>118</v>
      </c>
      <c r="D18" s="21" t="s">
        <v>119</v>
      </c>
      <c r="E18" s="22" t="s">
        <v>29</v>
      </c>
      <c r="F18" s="23">
        <f>I18+K18+M18+O18+Q18+S18+U18+W18+Y18+AA18+AC18+AE18+AG18</f>
        <v>0</v>
      </c>
      <c r="G18" s="24">
        <f>LARGE(I18:AG18,1)+LARGE(I18:AG18,2)+LARGE(I18:AG18,3)+LARGE(I18:AG18,4)+LARGE(I18:AG18,5)+LARGE(I18:AG18,6)</f>
        <v>0</v>
      </c>
      <c r="H18" s="25"/>
      <c r="I18" s="26">
        <f>IF(H18=0,0,1000-(H18-MIN(H$4:H$19))*1000/MIN(H$4:H$19))</f>
        <v>0</v>
      </c>
      <c r="J18" s="25"/>
      <c r="K18" s="26">
        <f>IF(J18=0,0,1000-(J18-MIN(J$4:J$19))*1000/MIN(J$4:J$19))</f>
        <v>0</v>
      </c>
      <c r="L18" s="25"/>
      <c r="M18" s="26">
        <f>IF(L18=0,0,1000-(L18-MIN(L$4:L$19))*1000/MIN(L$4:L$19))</f>
        <v>0</v>
      </c>
      <c r="N18" s="25"/>
      <c r="O18" s="26">
        <f>IF(N18=0,0,1000-(N18-MIN(N$4:N$19))*1000/MIN(N$4:N$19))</f>
        <v>0</v>
      </c>
      <c r="P18" s="25"/>
      <c r="Q18" s="26">
        <f>IF(P18=0,0,1000-(P18-MIN(P$4:P$19))*1000/MIN(P$4:P$19))</f>
        <v>0</v>
      </c>
      <c r="R18" s="25"/>
      <c r="S18" s="26">
        <f>IF(R18=0,0,1000-(R18-MIN(R$4:R$19))*1000/MIN(R$4:R$19))</f>
        <v>0</v>
      </c>
      <c r="T18" s="25"/>
      <c r="U18" s="26">
        <f>IF(T18=0,0,1000-(T18-MIN(T$4:T$19))*1000/MIN(T$4:T$19))</f>
        <v>0</v>
      </c>
      <c r="V18" s="25"/>
      <c r="W18" s="26">
        <f>IF(V18=0,0,1000-(V18-MIN(V$4:V$19))*1000/MIN(V$4:V$19))</f>
        <v>0</v>
      </c>
      <c r="X18" s="25"/>
      <c r="Y18" s="26">
        <f>IF(X18=0,0,1000-(X18-MIN(X$4:X$19))*1000/MIN(X$4:X$19))</f>
        <v>0</v>
      </c>
      <c r="Z18" s="25"/>
      <c r="AA18" s="26">
        <f>IF(Z18=0,0,1000-(Z18-MIN(Z$4:Z$19))*1000/MIN(Z$4:Z$19))</f>
        <v>0</v>
      </c>
      <c r="AB18" s="25"/>
      <c r="AC18" s="26">
        <f>IF(AB18=0,0,1000-(AB18-MIN(AB$4:AB$19))*1000/MIN(AB$4:AB$19))</f>
        <v>0</v>
      </c>
      <c r="AD18" s="25"/>
      <c r="AE18" s="26">
        <f>IF(AD18=0,0,1000-(AD18-MIN(AD$4:AD$19))*1000/MIN(AD$4:AD$19))</f>
        <v>0</v>
      </c>
      <c r="AF18" s="25"/>
      <c r="AG18" s="27">
        <f>IF(AF18=0,0,1000-(AF18-MIN(AF$4:AF$19))*1000/MIN(AF$4:AF$19))</f>
        <v>0</v>
      </c>
    </row>
    <row r="19" spans="1:36" ht="12" customHeight="1" thickBot="1">
      <c r="A19" s="19">
        <f>RANK(F19,$F$4:$F$19)</f>
        <v>15</v>
      </c>
      <c r="B19" s="52" t="s">
        <v>87</v>
      </c>
      <c r="C19" s="20" t="s">
        <v>123</v>
      </c>
      <c r="D19" s="21" t="s">
        <v>40</v>
      </c>
      <c r="E19" s="22" t="s">
        <v>42</v>
      </c>
      <c r="F19" s="28">
        <f>I19+K19+M19+O19+Q19+S19+U19+W19+Y19+AA19+AC19+AE19+AG19</f>
        <v>0</v>
      </c>
      <c r="G19" s="24">
        <f>LARGE(I19:AG19,1)+LARGE(I19:AG19,2)+LARGE(I19:AG19,3)+LARGE(I19:AG19,4)+LARGE(I19:AG19,5)+LARGE(I19:AG19,6)</f>
        <v>0</v>
      </c>
      <c r="H19" s="25"/>
      <c r="I19" s="26">
        <f>IF(H19=0,0,1000-(H19-MIN(H$4:H$19))*1000/MIN(H$4:H$19))</f>
        <v>0</v>
      </c>
      <c r="J19" s="25"/>
      <c r="K19" s="26">
        <f>IF(J19=0,0,1000-(J19-MIN(J$4:J$19))*1000/MIN(J$4:J$19))</f>
        <v>0</v>
      </c>
      <c r="L19" s="25"/>
      <c r="M19" s="26">
        <f>IF(L19=0,0,1000-(L19-MIN(L$4:L$19))*1000/MIN(L$4:L$19))</f>
        <v>0</v>
      </c>
      <c r="N19" s="25"/>
      <c r="O19" s="26">
        <f>IF(N19=0,0,1000-(N19-MIN(N$4:N$19))*1000/MIN(N$4:N$19))</f>
        <v>0</v>
      </c>
      <c r="P19" s="25"/>
      <c r="Q19" s="26">
        <f>IF(P19=0,0,1000-(P19-MIN(P$4:P$19))*1000/MIN(P$4:P$19))</f>
        <v>0</v>
      </c>
      <c r="R19" s="25"/>
      <c r="S19" s="26">
        <f>IF(R19=0,0,1000-(R19-MIN(R$4:R$19))*1000/MIN(R$4:R$19))</f>
        <v>0</v>
      </c>
      <c r="T19" s="25"/>
      <c r="U19" s="26">
        <f>IF(T19=0,0,1000-(T19-MIN(T$4:T$19))*1000/MIN(T$4:T$19))</f>
        <v>0</v>
      </c>
      <c r="V19" s="25"/>
      <c r="W19" s="26">
        <f>IF(V19=0,0,1000-(V19-MIN(V$4:V$19))*1000/MIN(V$4:V$19))</f>
        <v>0</v>
      </c>
      <c r="X19" s="25"/>
      <c r="Y19" s="26">
        <f>IF(X19=0,0,1000-(X19-MIN(X$4:X$19))*1000/MIN(X$4:X$19))</f>
        <v>0</v>
      </c>
      <c r="Z19" s="25"/>
      <c r="AA19" s="26">
        <f>IF(Z19=0,0,1000-(Z19-MIN(Z$4:Z$19))*1000/MIN(Z$4:Z$19))</f>
        <v>0</v>
      </c>
      <c r="AB19" s="25"/>
      <c r="AC19" s="26">
        <f>IF(AB19=0,0,1000-(AB19-MIN(AB$4:AB$19))*1000/MIN(AB$4:AB$19))</f>
        <v>0</v>
      </c>
      <c r="AD19" s="25"/>
      <c r="AE19" s="26">
        <f>IF(AD19=0,0,1000-(AD19-MIN(AD$4:AD$19))*1000/MIN(AD$4:AD$19))</f>
        <v>0</v>
      </c>
      <c r="AF19" s="25"/>
      <c r="AG19" s="27">
        <f>IF(AF19=0,0,1000-(AF19-MIN(AF$4:AF$19))*1000/MIN(AF$4:AF$19))</f>
        <v>0</v>
      </c>
    </row>
    <row r="20" spans="1:36" ht="12" customHeight="1">
      <c r="A20" s="9">
        <f>RANK(F20,$F$20:$F$62)</f>
        <v>1</v>
      </c>
      <c r="B20" s="51" t="s">
        <v>65</v>
      </c>
      <c r="C20" s="57" t="s">
        <v>66</v>
      </c>
      <c r="D20" s="58" t="s">
        <v>67</v>
      </c>
      <c r="E20" s="29" t="s">
        <v>68</v>
      </c>
      <c r="F20" s="30">
        <f>I20+K20+M20+O20+Q20+S20+U20+W20+Y20+AA20+AC20+AE20+AG20</f>
        <v>9448.3738536776036</v>
      </c>
      <c r="G20" s="14">
        <f>LARGE(I20:AG20,1)+LARGE(I20:AG20,2)+LARGE(I20:AG20,3)+LARGE(I20:AG20,4)+LARGE(I20:AG20,5)+LARGE(I20:AG20,6)</f>
        <v>5230.9343320655962</v>
      </c>
      <c r="H20" s="41">
        <v>1.9895833333333331E-2</v>
      </c>
      <c r="I20" s="16">
        <f>IF(H20=0,0,1000-(H20-MIN(H$20:H$62))*1000/MIN(H$20:H$62))</f>
        <v>771.26518942101507</v>
      </c>
      <c r="J20" s="41">
        <v>2.3402777777777783E-2</v>
      </c>
      <c r="K20" s="16">
        <f>IF(J20=0,0,1000-(J20-MIN(J$20:J$62))*1000/MIN(J$20:J$62))</f>
        <v>884.72145615002728</v>
      </c>
      <c r="L20" s="41">
        <v>2.269675925925926E-2</v>
      </c>
      <c r="M20" s="16">
        <f>IF(L20=0,0,1000-(L20-MIN(L$20:L$62))*1000/MIN(L$20:L$62))</f>
        <v>798.40686274509801</v>
      </c>
      <c r="N20" s="41">
        <v>4.8321759259259266E-2</v>
      </c>
      <c r="O20" s="16">
        <f>IF(N20=0,0,1000-(N20-MIN(N$20:N$62))*1000/MIN(N$20:N$62))</f>
        <v>788.80185668697391</v>
      </c>
      <c r="P20" s="41">
        <v>2.6157407407407407E-2</v>
      </c>
      <c r="Q20" s="16">
        <f>IF(P20=0,0,1000-(P20-MIN(P$20:P$62))*1000/MIN(P$20:P$62))</f>
        <v>805.49682875264284</v>
      </c>
      <c r="R20" s="17"/>
      <c r="S20" s="16">
        <f>IF(R20=0,0,1000-(R20-MIN(R$20:R$62))*1000/MIN(R$20:R$62))</f>
        <v>0</v>
      </c>
      <c r="T20" s="17">
        <v>0.10324074074074074</v>
      </c>
      <c r="U20" s="16">
        <f>IF(T20=0,0,1000-(T20-MIN(T$20:T$62))*1000/MIN(T$20:T$62))</f>
        <v>735.6484762579729</v>
      </c>
      <c r="V20" s="41">
        <v>0.24541666666666664</v>
      </c>
      <c r="W20" s="16">
        <f>IF(V20=0,0,1000-(V20-MIN(V$20:V$62))*1000/MIN(V$20:V$62))</f>
        <v>373.92638036809842</v>
      </c>
      <c r="X20" s="41">
        <v>3.5671296296296298E-2</v>
      </c>
      <c r="Y20" s="16">
        <f>IF(X20=0,0,1000-(X20-MIN(X$20:X$62))*1000/MIN(X$20:X$62))</f>
        <v>851.28587402161759</v>
      </c>
      <c r="Z20" s="17">
        <v>0.12203703703703704</v>
      </c>
      <c r="AA20" s="16">
        <f>IF(Z20=0,0,1000-(Z20-MIN(Z$20:Z$62))*1000/MIN(Z$20:Z$62))</f>
        <v>921.44026186579379</v>
      </c>
      <c r="AB20" s="17">
        <v>3.4895833333333334E-2</v>
      </c>
      <c r="AC20" s="16">
        <f>IF(AB20=0,0,1000-(AB20-MIN(AB$20:AB$62))*1000/MIN(AB$20:AB$62))</f>
        <v>969.58304853041682</v>
      </c>
      <c r="AD20" s="17">
        <v>4.5370370370370366E-2</v>
      </c>
      <c r="AE20" s="16">
        <f>IF(AD20=0,0,1000-(AD20-MIN(AD$20:AD$62))*1000/MIN(AD$20:AD$62))</f>
        <v>794.21716394955411</v>
      </c>
      <c r="AF20" s="17">
        <v>3.4247685185185187E-2</v>
      </c>
      <c r="AG20" s="18">
        <f>IF(AF20=0,0,1000-(AF20-MIN(AF$20:AF$62))*1000/MIN(AF$20:AF$62))</f>
        <v>753.58045492839085</v>
      </c>
      <c r="AH20" s="4"/>
      <c r="AI20" s="4"/>
      <c r="AJ20" s="4"/>
    </row>
    <row r="21" spans="1:36" ht="12" customHeight="1">
      <c r="A21" s="19">
        <f>RANK(F21,$F$20:$F$62)</f>
        <v>2</v>
      </c>
      <c r="B21" s="20" t="s">
        <v>59</v>
      </c>
      <c r="C21" s="43" t="s">
        <v>60</v>
      </c>
      <c r="D21" s="44" t="s">
        <v>61</v>
      </c>
      <c r="E21" s="31" t="s">
        <v>64</v>
      </c>
      <c r="F21" s="23">
        <f>I21+K21+M21+O21+Q21+S21+U21+W21+Y21+AA21+AC21+AE21+AG21</f>
        <v>7232.2755076310459</v>
      </c>
      <c r="G21" s="24">
        <f>LARGE(I21:AG21,1)+LARGE(I21:AG21,2)+LARGE(I21:AG21,3)+LARGE(I21:AG21,4)+LARGE(I21:AG21,5)+LARGE(I21:AG21,6)</f>
        <v>4326.0714898103342</v>
      </c>
      <c r="H21" s="25">
        <v>2.314814814814815E-2</v>
      </c>
      <c r="I21" s="26">
        <f>IF(H21=0,0,1000-(H21-MIN(H$20:H$62))*1000/MIN(H$20:H$62))</f>
        <v>570.40743388134365</v>
      </c>
      <c r="J21" s="48"/>
      <c r="K21" s="26">
        <f>IF(J21=0,0,1000-(J21-MIN(J$20:J$62))*1000/MIN(J$20:J$62))</f>
        <v>0</v>
      </c>
      <c r="L21" s="48">
        <v>2.5034722222222222E-2</v>
      </c>
      <c r="M21" s="26">
        <f>IF(L21=0,0,1000-(L21-MIN(L$20:L$62))*1000/MIN(L$20:L$62))</f>
        <v>674.63235294117646</v>
      </c>
      <c r="N21" s="25">
        <v>5.5312499999999994E-2</v>
      </c>
      <c r="O21" s="26">
        <f>IF(N21=0,0,1000-(N21-MIN(N$20:N$62))*1000/MIN(N$20:N$62))</f>
        <v>613.57702349869464</v>
      </c>
      <c r="P21" s="25">
        <v>3.0763888888888886E-2</v>
      </c>
      <c r="Q21" s="26">
        <f>IF(P21=0,0,1000-(P21-MIN(P$20:P$62))*1000/MIN(P$20:P$62))</f>
        <v>595.1374207188162</v>
      </c>
      <c r="R21" s="25"/>
      <c r="S21" s="26">
        <f>IF(R21=0,0,1000-(R21-MIN(R$20:R$62))*1000/MIN(R$20:R$62))</f>
        <v>0</v>
      </c>
      <c r="T21" s="40">
        <v>0.10649305555555555</v>
      </c>
      <c r="U21" s="26">
        <f>IF(T21=0,0,1000-(T21-MIN(T$20:T$62))*1000/MIN(T$20:T$62))</f>
        <v>695.81856839121178</v>
      </c>
      <c r="V21" s="25">
        <v>0.21442129629629628</v>
      </c>
      <c r="W21" s="26">
        <f>IF(V21=0,0,1000-(V21-MIN(V$20:V$62))*1000/MIN(V$20:V$62))</f>
        <v>579.29447852760768</v>
      </c>
      <c r="X21" s="25">
        <v>4.3321759259259261E-2</v>
      </c>
      <c r="Y21" s="26">
        <f>IF(X21=0,0,1000-(X21-MIN(X$20:X$62))*1000/MIN(X$20:X$62))</f>
        <v>604.9198658218412</v>
      </c>
      <c r="Z21" s="25">
        <v>0.135625</v>
      </c>
      <c r="AA21" s="26">
        <f>IF(Z21=0,0,1000-(Z21-MIN(Z$20:Z$62))*1000/MIN(Z$20:Z$62))</f>
        <v>801.35024549918171</v>
      </c>
      <c r="AB21" s="25">
        <v>3.8784722222222227E-2</v>
      </c>
      <c r="AC21" s="26">
        <f>IF(AB21=0,0,1000-(AB21-MIN(AB$20:AB$62))*1000/MIN(AB$20:AB$62))</f>
        <v>854.75051264524927</v>
      </c>
      <c r="AD21" s="25">
        <v>4.9444444444444437E-2</v>
      </c>
      <c r="AE21" s="26">
        <f>IF(AD21=0,0,1000-(AD21-MIN(AD$20:AD$62))*1000/MIN(AD$20:AD$62))</f>
        <v>685.94278683482025</v>
      </c>
      <c r="AF21" s="25">
        <v>3.9664351851851853E-2</v>
      </c>
      <c r="AG21" s="27">
        <f>IF(AF21=0,0,1000-(AF21-MIN(AF$20:AF$62))*1000/MIN(AF$20:AF$62))</f>
        <v>556.44481887110362</v>
      </c>
    </row>
    <row r="22" spans="1:36" ht="12" customHeight="1">
      <c r="A22" s="19">
        <f>RANK(F22,$F$20:$F$62)</f>
        <v>3</v>
      </c>
      <c r="B22" s="20" t="s">
        <v>22</v>
      </c>
      <c r="C22" s="43" t="s">
        <v>72</v>
      </c>
      <c r="D22" s="44" t="s">
        <v>24</v>
      </c>
      <c r="E22" s="31" t="s">
        <v>64</v>
      </c>
      <c r="F22" s="23">
        <f>I22+K22+M22+O22+Q22+S22+U22+W22+Y22+AA22+AC22+AE22+AG22</f>
        <v>7156.4122700561666</v>
      </c>
      <c r="G22" s="24">
        <f>LARGE(I22:AG22,1)+LARGE(I22:AG22,2)+LARGE(I22:AG22,3)+LARGE(I22:AG22,4)+LARGE(I22:AG22,5)+LARGE(I22:AG22,6)</f>
        <v>4587.6978702096831</v>
      </c>
      <c r="H22" s="25">
        <v>2.0358796296296295E-2</v>
      </c>
      <c r="I22" s="26">
        <f>IF(H22=0,0,1000-(H22-MIN(H$20:H$62))*1000/MIN(H$20:H$62))</f>
        <v>742.67333809864192</v>
      </c>
      <c r="J22" s="25">
        <v>2.5104166666666664E-2</v>
      </c>
      <c r="K22" s="26">
        <f>IF(J22=0,0,1000-(J22-MIN(J$20:J$62))*1000/MIN(J$20:J$62))</f>
        <v>803.64037506894658</v>
      </c>
      <c r="L22" s="25"/>
      <c r="M22" s="26">
        <f>IF(L22=0,0,1000-(L22-MIN(L$20:L$62))*1000/MIN(L$20:L$62))</f>
        <v>0</v>
      </c>
      <c r="N22" s="25">
        <v>5.1388888888888894E-2</v>
      </c>
      <c r="O22" s="26">
        <f>IF(N22=0,0,1000-(N22-MIN(N$20:N$62))*1000/MIN(N$20:N$62))</f>
        <v>711.92341166231495</v>
      </c>
      <c r="P22" s="25">
        <v>2.7523148148148147E-2</v>
      </c>
      <c r="Q22" s="26">
        <f>IF(P22=0,0,1000-(P22-MIN(P$20:P$62))*1000/MIN(P$20:P$62))</f>
        <v>743.12896405919673</v>
      </c>
      <c r="R22" s="25"/>
      <c r="S22" s="26">
        <f>IF(R22=0,0,1000-(R22-MIN(R$20:R$62))*1000/MIN(R$20:R$62))</f>
        <v>0</v>
      </c>
      <c r="T22" s="40">
        <v>0.11626157407407407</v>
      </c>
      <c r="U22" s="26">
        <f>IF(T22=0,0,1000-(T22-MIN(T$20:T$62))*1000/MIN(T$20:T$62))</f>
        <v>576.1871013465626</v>
      </c>
      <c r="V22" s="25"/>
      <c r="W22" s="26">
        <f>IF(V22=0,0,1000-(V22-MIN(V$20:V$62))*1000/MIN(V$20:V$62))</f>
        <v>0</v>
      </c>
      <c r="X22" s="25">
        <v>4.071759259259259E-2</v>
      </c>
      <c r="Y22" s="26">
        <f>IF(X22=0,0,1000-(X22-MIN(X$20:X$62))*1000/MIN(X$20:X$62))</f>
        <v>688.78121505777131</v>
      </c>
      <c r="Z22" s="25">
        <v>0.13988425925925926</v>
      </c>
      <c r="AA22" s="26">
        <f>IF(Z22=0,0,1000-(Z22-MIN(Z$20:Z$62))*1000/MIN(Z$20:Z$62))</f>
        <v>763.70703764320785</v>
      </c>
      <c r="AB22" s="25">
        <v>3.9872685185185185E-2</v>
      </c>
      <c r="AC22" s="26">
        <f>IF(AB22=0,0,1000-(AB22-MIN(AB$20:AB$62))*1000/MIN(AB$20:AB$62))</f>
        <v>822.62474367737514</v>
      </c>
      <c r="AD22" s="25">
        <v>4.9687499999999996E-2</v>
      </c>
      <c r="AE22" s="26">
        <f>IF(AD22=0,0,1000-(AD22-MIN(AD$20:AD$62))*1000/MIN(AD$20:AD$62))</f>
        <v>679.48323592740712</v>
      </c>
      <c r="AF22" s="25">
        <v>3.7800925925925925E-2</v>
      </c>
      <c r="AG22" s="27">
        <f>IF(AF22=0,0,1000-(AF22-MIN(AF$20:AF$62))*1000/MIN(AF$20:AF$62))</f>
        <v>624.26284751474304</v>
      </c>
    </row>
    <row r="23" spans="1:36" ht="12" customHeight="1">
      <c r="A23" s="19">
        <f>RANK(F23,$F$20:$F$62)</f>
        <v>4</v>
      </c>
      <c r="B23" s="20" t="s">
        <v>162</v>
      </c>
      <c r="C23" s="46" t="s">
        <v>55</v>
      </c>
      <c r="D23" s="47" t="s">
        <v>56</v>
      </c>
      <c r="E23" s="31" t="s">
        <v>53</v>
      </c>
      <c r="F23" s="23">
        <f>I23+K23+M23+O23+Q23+S23+U23+W23+Y23+AA23+AC23+AE23+AG23</f>
        <v>6412.5873423828643</v>
      </c>
      <c r="G23" s="24">
        <f>LARGE(I23:AG23,1)+LARGE(I23:AG23,2)+LARGE(I23:AG23,3)+LARGE(I23:AG23,4)+LARGE(I23:AG23,5)+LARGE(I23:AG23,6)</f>
        <v>5545.2511901629914</v>
      </c>
      <c r="H23" s="25">
        <v>1.7870370370370373E-2</v>
      </c>
      <c r="I23" s="26">
        <f>IF(H23=0,0,1000-(H23-MIN(H$20:H$62))*1000/MIN(H$20:H$62))</f>
        <v>896.35453895639716</v>
      </c>
      <c r="J23" s="25">
        <v>2.1817129629629631E-2</v>
      </c>
      <c r="K23" s="26">
        <f>IF(J23=0,0,1000-(J23-MIN(J$20:J$62))*1000/MIN(J$20:J$62))</f>
        <v>960.28681742967444</v>
      </c>
      <c r="L23" s="25">
        <v>2.1064814814814814E-2</v>
      </c>
      <c r="M23" s="26">
        <f>IF(L23=0,0,1000-(L23-MIN(L$20:L$62))*1000/MIN(L$20:L$62))</f>
        <v>884.80392156862752</v>
      </c>
      <c r="N23" s="25">
        <v>4.4259259259259255E-2</v>
      </c>
      <c r="O23" s="26">
        <f>IF(N23=0,0,1000-(N23-MIN(N$20:N$62))*1000/MIN(N$20:N$62))</f>
        <v>890.62953292718316</v>
      </c>
      <c r="P23" s="25">
        <v>2.480324074074074E-2</v>
      </c>
      <c r="Q23" s="26">
        <f>IF(P23=0,0,1000-(P23-MIN(P$20:P$62))*1000/MIN(P$20:P$62))</f>
        <v>867.33615221987316</v>
      </c>
      <c r="R23" s="25"/>
      <c r="S23" s="26">
        <f>IF(R23=0,0,1000-(R23-MIN(R$20:R$62))*1000/MIN(R$20:R$62))</f>
        <v>0</v>
      </c>
      <c r="T23" s="40">
        <v>8.1793981481481481E-2</v>
      </c>
      <c r="U23" s="26">
        <f>IF(T23=0,0,1000-(T23-MIN(T$20:T$62))*1000/MIN(T$20:T$62))</f>
        <v>998.29907866761152</v>
      </c>
      <c r="V23" s="25">
        <v>0.16377314814814814</v>
      </c>
      <c r="W23" s="26">
        <f>IF(V23=0,0,1000-(V23-MIN(V$20:V$62))*1000/MIN(V$20:V$62))</f>
        <v>914.87730061349703</v>
      </c>
      <c r="X23" s="25"/>
      <c r="Y23" s="26">
        <f>IF(X23=0,0,1000-(X23-MIN(X$20:X$62))*1000/MIN(X$20:X$62))</f>
        <v>0</v>
      </c>
      <c r="Z23" s="25"/>
      <c r="AA23" s="26">
        <f>IF(Z23=0,0,1000-(Z23-MIN(Z$20:Z$62))*1000/MIN(Z$20:Z$62))</f>
        <v>0</v>
      </c>
      <c r="AB23" s="25"/>
      <c r="AC23" s="26">
        <f>IF(AB23=0,0,1000-(AB23-MIN(AB$20:AB$62))*1000/MIN(AB$20:AB$62))</f>
        <v>0</v>
      </c>
      <c r="AD23" s="32"/>
      <c r="AE23" s="26">
        <f>IF(AD23=0,0,1000-(AD23-MIN(AD$20:AD$62))*1000/MIN(AD$20:AD$62))</f>
        <v>0</v>
      </c>
      <c r="AF23" s="25"/>
      <c r="AG23" s="27">
        <f>IF(AF23=0,0,1000-(AF23-MIN(AF$20:AF$62))*1000/MIN(AF$20:AF$62))</f>
        <v>0</v>
      </c>
    </row>
    <row r="24" spans="1:36" ht="12" customHeight="1">
      <c r="A24" s="19">
        <f>RANK(F24,$F$20:$F$62)</f>
        <v>5</v>
      </c>
      <c r="B24" s="20" t="s">
        <v>76</v>
      </c>
      <c r="C24" s="43" t="s">
        <v>77</v>
      </c>
      <c r="D24" s="44" t="s">
        <v>45</v>
      </c>
      <c r="E24" s="31" t="s">
        <v>54</v>
      </c>
      <c r="F24" s="23">
        <f>I24+K24+M24+O24+Q24+S24+U24+W24+Y24+AA24+AC24+AE24+AG24</f>
        <v>5972.5158562367869</v>
      </c>
      <c r="G24" s="24">
        <f>LARGE(I24:AG24,1)+LARGE(I24:AG24,2)+LARGE(I24:AG24,3)+LARGE(I24:AG24,4)+LARGE(I24:AG24,5)+LARGE(I24:AG24,6)</f>
        <v>5972.5158562367869</v>
      </c>
      <c r="H24" s="25"/>
      <c r="I24" s="26">
        <f>IF(H24=0,0,1000-(H24-MIN(H$20:H$62))*1000/MIN(H$20:H$62))</f>
        <v>0</v>
      </c>
      <c r="J24" s="25"/>
      <c r="K24" s="26">
        <f>IF(J24=0,0,1000-(J24-MIN(J$20:J$62))*1000/MIN(J$20:J$62))</f>
        <v>0</v>
      </c>
      <c r="L24" s="25">
        <v>1.8888888888888889E-2</v>
      </c>
      <c r="M24" s="26">
        <f>IF(L24=0,0,1000-(L24-MIN(L$20:L$62))*1000/MIN(L$20:L$62))</f>
        <v>1000</v>
      </c>
      <c r="N24" s="25"/>
      <c r="O24" s="26">
        <f>IF(N24=0,0,1000-(N24-MIN(N$20:N$62))*1000/MIN(N$20:N$62))</f>
        <v>0</v>
      </c>
      <c r="P24" s="25">
        <v>2.2499999999999996E-2</v>
      </c>
      <c r="Q24" s="26">
        <f>IF(P24=0,0,1000-(P24-MIN(P$20:P$62))*1000/MIN(P$20:P$62))</f>
        <v>972.5158562367867</v>
      </c>
      <c r="R24" s="25"/>
      <c r="S24" s="26">
        <f>IF(R24=0,0,1000-(R24-MIN(R$20:R$62))*1000/MIN(R$20:R$62))</f>
        <v>0</v>
      </c>
      <c r="T24" s="40"/>
      <c r="U24" s="26">
        <f>IF(T24=0,0,1000-(T24-MIN(T$20:T$62))*1000/MIN(T$20:T$62))</f>
        <v>0</v>
      </c>
      <c r="V24" s="25">
        <v>0.15092592592592594</v>
      </c>
      <c r="W24" s="26">
        <f>IF(V24=0,0,1000-(V24-MIN(V$20:V$62))*1000/MIN(V$20:V$62))</f>
        <v>1000</v>
      </c>
      <c r="X24" s="25">
        <v>3.1053240740740742E-2</v>
      </c>
      <c r="Y24" s="26">
        <f>IF(X24=0,0,1000-(X24-MIN(X$20:X$62))*1000/MIN(X$20:X$62))</f>
        <v>1000</v>
      </c>
      <c r="Z24" s="25"/>
      <c r="AA24" s="26">
        <f>IF(Z24=0,0,1000-(Z24-MIN(Z$20:Z$62))*1000/MIN(Z$20:Z$62))</f>
        <v>0</v>
      </c>
      <c r="AB24" s="25"/>
      <c r="AC24" s="26">
        <f>IF(AB24=0,0,1000-(AB24-MIN(AB$20:AB$62))*1000/MIN(AB$20:AB$62))</f>
        <v>0</v>
      </c>
      <c r="AD24" s="25">
        <v>3.7627314814814815E-2</v>
      </c>
      <c r="AE24" s="26">
        <f>IF(AD24=0,0,1000-(AD24-MIN(AD$20:AD$62))*1000/MIN(AD$20:AD$62))</f>
        <v>1000</v>
      </c>
      <c r="AF24" s="25">
        <v>2.7476851851851853E-2</v>
      </c>
      <c r="AG24" s="27">
        <f>IF(AF24=0,0,1000-(AF24-MIN(AF$20:AF$62))*1000/MIN(AF$20:AF$62))</f>
        <v>1000</v>
      </c>
    </row>
    <row r="25" spans="1:36" ht="12" customHeight="1">
      <c r="A25" s="19">
        <f>RANK(F25,$F$20:$F$62)</f>
        <v>6</v>
      </c>
      <c r="B25" s="20" t="s">
        <v>138</v>
      </c>
      <c r="C25" s="43" t="s">
        <v>69</v>
      </c>
      <c r="D25" s="44" t="s">
        <v>41</v>
      </c>
      <c r="E25" s="31" t="s">
        <v>58</v>
      </c>
      <c r="F25" s="23">
        <f>I25+K25+M25+O25+Q25+S25+U25+W25+Y25+AA25+AC25+AE25+AG25</f>
        <v>5740.9335052985052</v>
      </c>
      <c r="G25" s="24">
        <f>LARGE(I25:AG25,1)+LARGE(I25:AG25,2)+LARGE(I25:AG25,3)+LARGE(I25:AG25,4)+LARGE(I25:AG25,5)+LARGE(I25:AG25,6)</f>
        <v>5740.9335052985052</v>
      </c>
      <c r="H25" s="25"/>
      <c r="I25" s="26">
        <f>IF(H25=0,0,1000-(H25-MIN(H$20:H$62))*1000/MIN(H$20:H$62))</f>
        <v>0</v>
      </c>
      <c r="J25" s="25"/>
      <c r="K25" s="26">
        <f>IF(J25=0,0,1000-(J25-MIN(J$20:J$62))*1000/MIN(J$20:J$62))</f>
        <v>0</v>
      </c>
      <c r="L25" s="25">
        <v>1.9722222222222221E-2</v>
      </c>
      <c r="M25" s="26">
        <f>IF(L25=0,0,1000-(L25-MIN(L$20:L$62))*1000/MIN(L$20:L$62))</f>
        <v>955.88235294117658</v>
      </c>
      <c r="N25" s="25">
        <v>4.3657407407407402E-2</v>
      </c>
      <c r="O25" s="26">
        <f>IF(N25=0,0,1000-(N25-MIN(N$20:N$62))*1000/MIN(N$20:N$62))</f>
        <v>905.71511459239923</v>
      </c>
      <c r="P25" s="25">
        <v>2.3530092592592592E-2</v>
      </c>
      <c r="Q25" s="26">
        <f>IF(P25=0,0,1000-(P25-MIN(P$20:P$62))*1000/MIN(P$20:P$62))</f>
        <v>925.47568710359417</v>
      </c>
      <c r="R25" s="25"/>
      <c r="S25" s="26">
        <f>IF(R25=0,0,1000-(R25-MIN(R$20:R$62))*1000/MIN(R$20:R$62))</f>
        <v>0</v>
      </c>
      <c r="T25" s="40">
        <v>8.1655092592592585E-2</v>
      </c>
      <c r="U25" s="26">
        <f>IF(T25=0,0,1000-(T25-MIN(T$20:T$62))*1000/MIN(T$20:T$62))</f>
        <v>1000</v>
      </c>
      <c r="V25" s="25"/>
      <c r="W25" s="26">
        <f>IF(V25=0,0,1000-(V25-MIN(V$20:V$62))*1000/MIN(V$20:V$62))</f>
        <v>0</v>
      </c>
      <c r="X25" s="25"/>
      <c r="Y25" s="26">
        <f>IF(X25=0,0,1000-(X25-MIN(X$20:X$62))*1000/MIN(X$20:X$62))</f>
        <v>0</v>
      </c>
      <c r="Z25" s="25">
        <v>0.11314814814814815</v>
      </c>
      <c r="AA25" s="26">
        <f>IF(Z25=0,0,1000-(Z25-MIN(Z$20:Z$62))*1000/MIN(Z$20:Z$62))</f>
        <v>1000</v>
      </c>
      <c r="AB25" s="25"/>
      <c r="AC25" s="26">
        <f>IF(AB25=0,0,1000-(AB25-MIN(AB$20:AB$62))*1000/MIN(AB$20:AB$62))</f>
        <v>0</v>
      </c>
      <c r="AD25" s="33">
        <v>3.936342592592592E-2</v>
      </c>
      <c r="AE25" s="26">
        <f>IF(AD25=0,0,1000-(AD25-MIN(AD$20:AD$62))*1000/MIN(AD$20:AD$62))</f>
        <v>953.86035066133513</v>
      </c>
      <c r="AF25" s="25"/>
      <c r="AG25" s="27">
        <f>IF(AF25=0,0,1000-(AF25-MIN(AF$20:AF$62))*1000/MIN(AF$20:AF$62))</f>
        <v>0</v>
      </c>
    </row>
    <row r="26" spans="1:36" ht="12" customHeight="1">
      <c r="A26" s="19">
        <f>RANK(F26,$F$20:$F$62)</f>
        <v>7</v>
      </c>
      <c r="B26" s="20" t="s">
        <v>81</v>
      </c>
      <c r="C26" s="43" t="s">
        <v>82</v>
      </c>
      <c r="D26" s="44" t="s">
        <v>45</v>
      </c>
      <c r="E26" s="31" t="s">
        <v>58</v>
      </c>
      <c r="F26" s="23">
        <f>I26+K26+M26+O26+Q26+S26+U26+W26+Y26+AA26+AC26+AE26+AG26</f>
        <v>5712.7293239520141</v>
      </c>
      <c r="G26" s="24">
        <f>LARGE(I26:AG26,1)+LARGE(I26:AG26,2)+LARGE(I26:AG26,3)+LARGE(I26:AG26,4)+LARGE(I26:AG26,5)+LARGE(I26:AG26,6)</f>
        <v>5017.2325405352876</v>
      </c>
      <c r="H26" s="25">
        <v>2.1122685185185185E-2</v>
      </c>
      <c r="I26" s="26">
        <f>IF(H26=0,0,1000-(H26-MIN(H$20:H$62))*1000/MIN(H$20:H$62))</f>
        <v>695.4967834167262</v>
      </c>
      <c r="J26" s="25">
        <v>2.4421296296296292E-2</v>
      </c>
      <c r="K26" s="26">
        <f>IF(J26=0,0,1000-(J26-MIN(J$20:J$62))*1000/MIN(J$20:J$62))</f>
        <v>836.18312189740777</v>
      </c>
      <c r="L26" s="25">
        <v>2.1678240740740738E-2</v>
      </c>
      <c r="M26" s="26">
        <f>IF(L26=0,0,1000-(L26-MIN(L$20:L$62))*1000/MIN(L$20:L$62))</f>
        <v>852.32843137254918</v>
      </c>
      <c r="N26" s="25">
        <v>4.943287037037037E-2</v>
      </c>
      <c r="O26" s="26">
        <f>IF(N26=0,0,1000-(N26-MIN(N$20:N$62))*1000/MIN(N$20:N$62))</f>
        <v>760.95155207426751</v>
      </c>
      <c r="P26" s="25">
        <v>2.5636574074074072E-2</v>
      </c>
      <c r="Q26" s="26">
        <f>IF(P26=0,0,1000-(P26-MIN(P$20:P$62))*1000/MIN(P$20:P$62))</f>
        <v>829.28118393234683</v>
      </c>
      <c r="R26" s="25"/>
      <c r="S26" s="26">
        <f>IF(R26=0,0,1000-(R26-MIN(R$20:R$62))*1000/MIN(R$20:R$62))</f>
        <v>0</v>
      </c>
      <c r="T26" s="40"/>
      <c r="U26" s="26">
        <f>IF(T26=0,0,1000-(T26-MIN(T$20:T$62))*1000/MIN(T$20:T$62))</f>
        <v>0</v>
      </c>
      <c r="V26" s="25"/>
      <c r="W26" s="26">
        <f>IF(V26=0,0,1000-(V26-MIN(V$20:V$62))*1000/MIN(V$20:V$62))</f>
        <v>0</v>
      </c>
      <c r="X26" s="25">
        <v>3.7210648148148152E-2</v>
      </c>
      <c r="Y26" s="26">
        <f>IF(X26=0,0,1000-(X26-MIN(X$20:X$62))*1000/MIN(X$20:X$62))</f>
        <v>801.71449869549008</v>
      </c>
      <c r="Z26" s="25"/>
      <c r="AA26" s="26">
        <f>IF(Z26=0,0,1000-(Z26-MIN(Z$20:Z$62))*1000/MIN(Z$20:Z$62))</f>
        <v>0</v>
      </c>
      <c r="AB26" s="25">
        <v>3.6006944444444446E-2</v>
      </c>
      <c r="AC26" s="26">
        <f>IF(AB26=0,0,1000-(AB26-MIN(AB$20:AB$62))*1000/MIN(AB$20:AB$62))</f>
        <v>936.77375256322614</v>
      </c>
      <c r="AD26" s="33"/>
      <c r="AE26" s="26">
        <f>IF(AD26=0,0,1000-(AD26-MIN(AD$20:AD$62))*1000/MIN(AD$20:AD$62))</f>
        <v>0</v>
      </c>
      <c r="AF26" s="25"/>
      <c r="AG26" s="27">
        <f>IF(AF26=0,0,1000-(AF26-MIN(AF$20:AF$62))*1000/MIN(AF$20:AF$62))</f>
        <v>0</v>
      </c>
    </row>
    <row r="27" spans="1:36" ht="12" customHeight="1">
      <c r="A27" s="19">
        <f>RANK(F27,$F$20:$F$62)</f>
        <v>8</v>
      </c>
      <c r="B27" s="20" t="s">
        <v>33</v>
      </c>
      <c r="C27" s="43" t="s">
        <v>78</v>
      </c>
      <c r="D27" s="44" t="s">
        <v>34</v>
      </c>
      <c r="E27" s="31" t="s">
        <v>58</v>
      </c>
      <c r="F27" s="23">
        <f>I27+K27+M27+O27+Q27+S27+U27+W27+Y27+AA27+AC27+AE27+AG27</f>
        <v>5673.7125116189563</v>
      </c>
      <c r="G27" s="24">
        <f>LARGE(I27:AG27,1)+LARGE(I27:AG27,2)+LARGE(I27:AG27,3)+LARGE(I27:AG27,4)+LARGE(I27:AG27,5)+LARGE(I27:AG27,6)</f>
        <v>5004.7707938275453</v>
      </c>
      <c r="H27" s="25"/>
      <c r="I27" s="26">
        <f>IF(H27=0,0,1000-(H27-MIN(H$20:H$62))*1000/MIN(H$20:H$62))</f>
        <v>0</v>
      </c>
      <c r="J27" s="25"/>
      <c r="K27" s="26">
        <f>IF(J27=0,0,1000-(J27-MIN(J$20:J$62))*1000/MIN(J$20:J$62))</f>
        <v>0</v>
      </c>
      <c r="L27" s="25">
        <v>2.1979166666666664E-2</v>
      </c>
      <c r="M27" s="26">
        <f>IF(L27=0,0,1000-(L27-MIN(L$20:L$62))*1000/MIN(L$20:L$62))</f>
        <v>836.39705882352951</v>
      </c>
      <c r="N27" s="25">
        <v>4.9166666666666664E-2</v>
      </c>
      <c r="O27" s="26">
        <f>IF(N27=0,0,1000-(N27-MIN(N$20:N$62))*1000/MIN(N$20:N$62))</f>
        <v>767.62402088772842</v>
      </c>
      <c r="P27" s="25">
        <v>2.6168981481481477E-2</v>
      </c>
      <c r="Q27" s="26">
        <f>IF(P27=0,0,1000-(P27-MIN(P$20:P$62))*1000/MIN(P$20:P$62))</f>
        <v>804.96828752642728</v>
      </c>
      <c r="R27" s="25"/>
      <c r="S27" s="26">
        <f>IF(R27=0,0,1000-(R27-MIN(R$20:R$62))*1000/MIN(R$20:R$62))</f>
        <v>0</v>
      </c>
      <c r="T27" s="40"/>
      <c r="U27" s="26">
        <f>IF(T27=0,0,1000-(T27-MIN(T$20:T$62))*1000/MIN(T$20:T$62))</f>
        <v>0</v>
      </c>
      <c r="V27" s="25">
        <v>0.2008912037037037</v>
      </c>
      <c r="W27" s="26">
        <f>IF(V27=0,0,1000-(V27-MIN(V$20:V$62))*1000/MIN(V$20:V$62))</f>
        <v>668.94171779141118</v>
      </c>
      <c r="X27" s="25"/>
      <c r="Y27" s="26">
        <f>IF(X27=0,0,1000-(X27-MIN(X$20:X$62))*1000/MIN(X$20:X$62))</f>
        <v>0</v>
      </c>
      <c r="Z27" s="25">
        <v>0.12609953703703705</v>
      </c>
      <c r="AA27" s="26">
        <f>IF(Z27=0,0,1000-(Z27-MIN(Z$20:Z$62))*1000/MIN(Z$20:Z$62))</f>
        <v>885.53600654664478</v>
      </c>
      <c r="AB27" s="25">
        <v>3.6261574074074078E-2</v>
      </c>
      <c r="AC27" s="26">
        <f>IF(AB27=0,0,1000-(AB27-MIN(AB$20:AB$62))*1000/MIN(AB$20:AB$62))</f>
        <v>929.25495557074487</v>
      </c>
      <c r="AD27" s="25">
        <v>4.5868055555555558E-2</v>
      </c>
      <c r="AE27" s="26">
        <f>IF(AD27=0,0,1000-(AD27-MIN(AD$20:AD$62))*1000/MIN(AD$20:AD$62))</f>
        <v>780.99046447246997</v>
      </c>
      <c r="AF27" s="25"/>
      <c r="AG27" s="27">
        <f>IF(AF27=0,0,1000-(AF27-MIN(AF$20:AF$62))*1000/MIN(AF$20:AF$62))</f>
        <v>0</v>
      </c>
    </row>
    <row r="28" spans="1:36" ht="12" customHeight="1">
      <c r="A28" s="19">
        <f>RANK(F28,$F$20:$F$62)</f>
        <v>9</v>
      </c>
      <c r="B28" s="20" t="s">
        <v>152</v>
      </c>
      <c r="C28" s="43" t="s">
        <v>66</v>
      </c>
      <c r="D28" s="44" t="s">
        <v>71</v>
      </c>
      <c r="E28" s="31" t="s">
        <v>53</v>
      </c>
      <c r="F28" s="23">
        <f>I28+K28+M28+O28+Q28+S28+U28+W28+Y28+AA28+AC28+AE28+AG28</f>
        <v>5490.7823548667111</v>
      </c>
      <c r="G28" s="24">
        <f>LARGE(I28:AG28,1)+LARGE(I28:AG28,2)+LARGE(I28:AG28,3)+LARGE(I28:AG28,4)+LARGE(I28:AG28,5)+LARGE(I28:AG28,6)</f>
        <v>4769.636609289626</v>
      </c>
      <c r="H28" s="25"/>
      <c r="I28" s="26">
        <f>IF(H28=0,0,1000-(H28-MIN(H$20:H$62))*1000/MIN(H$20:H$62))</f>
        <v>0</v>
      </c>
      <c r="J28" s="25"/>
      <c r="K28" s="26">
        <f>IF(J28=0,0,1000-(J28-MIN(J$20:J$62))*1000/MIN(J$20:J$62))</f>
        <v>0</v>
      </c>
      <c r="L28" s="25">
        <v>2.2581018518518518E-2</v>
      </c>
      <c r="M28" s="26">
        <f>IF(L28=0,0,1000-(L28-MIN(L$20:L$62))*1000/MIN(L$20:L$62))</f>
        <v>804.53431372549028</v>
      </c>
      <c r="N28" s="25">
        <v>5.0428240740740739E-2</v>
      </c>
      <c r="O28" s="26">
        <f>IF(N28=0,0,1000-(N28-MIN(N$20:N$62))*1000/MIN(N$20:N$62))</f>
        <v>736.00232085871767</v>
      </c>
      <c r="P28" s="25">
        <v>2.7210648148148147E-2</v>
      </c>
      <c r="Q28" s="26">
        <f>IF(P28=0,0,1000-(P28-MIN(P$20:P$62))*1000/MIN(P$20:P$62))</f>
        <v>757.39957716701906</v>
      </c>
      <c r="R28" s="25"/>
      <c r="S28" s="26">
        <f>IF(R28=0,0,1000-(R28-MIN(R$20:R$62))*1000/MIN(R$20:R$62))</f>
        <v>0</v>
      </c>
      <c r="T28" s="40">
        <v>9.8101851851851843E-2</v>
      </c>
      <c r="U28" s="26">
        <f>IF(T28=0,0,1000-(T28-MIN(T$20:T$62))*1000/MIN(T$20:T$62))</f>
        <v>798.58256555634296</v>
      </c>
      <c r="V28" s="25"/>
      <c r="W28" s="26">
        <f>IF(V28=0,0,1000-(V28-MIN(V$20:V$62))*1000/MIN(V$20:V$62))</f>
        <v>0</v>
      </c>
      <c r="X28" s="25">
        <v>3.7465277777777778E-2</v>
      </c>
      <c r="Y28" s="26">
        <f>IF(X28=0,0,1000-(X28-MIN(X$20:X$62))*1000/MIN(X$20:X$62))</f>
        <v>793.51472232575475</v>
      </c>
      <c r="Z28" s="25">
        <v>0.12677083333333333</v>
      </c>
      <c r="AA28" s="26">
        <f>IF(Z28=0,0,1000-(Z28-MIN(Z$20:Z$62))*1000/MIN(Z$20:Z$62))</f>
        <v>879.60310965630117</v>
      </c>
      <c r="AB28" s="32"/>
      <c r="AC28" s="26">
        <f>IF(AB28=0,0,1000-(AB28-MIN(AB$20:AB$62))*1000/MIN(AB$20:AB$62))</f>
        <v>0</v>
      </c>
      <c r="AD28" s="25"/>
      <c r="AE28" s="26">
        <f>IF(AD28=0,0,1000-(AD28-MIN(AD$20:AD$62))*1000/MIN(AD$20:AD$62))</f>
        <v>0</v>
      </c>
      <c r="AF28" s="25">
        <v>3.5138888888888893E-2</v>
      </c>
      <c r="AG28" s="27">
        <f>IF(AF28=0,0,1000-(AF28-MIN(AF$20:AF$62))*1000/MIN(AF$20:AF$62))</f>
        <v>721.14574557708499</v>
      </c>
    </row>
    <row r="29" spans="1:36" ht="12" customHeight="1">
      <c r="A29" s="19">
        <f>RANK(F29,$F$20:$F$62)</f>
        <v>10</v>
      </c>
      <c r="B29" s="20" t="s">
        <v>49</v>
      </c>
      <c r="C29" s="43" t="s">
        <v>124</v>
      </c>
      <c r="D29" s="44" t="s">
        <v>70</v>
      </c>
      <c r="E29" s="31" t="s">
        <v>54</v>
      </c>
      <c r="F29" s="23">
        <f>I29+K29+M29+O29+Q29+S29+U29+W29+Y29+AA29+AC29+AE29+AG29</f>
        <v>5396.9327293895112</v>
      </c>
      <c r="G29" s="24">
        <f>LARGE(I29:AG29,1)+LARGE(I29:AG29,2)+LARGE(I29:AG29,3)+LARGE(I29:AG29,4)+LARGE(I29:AG29,5)+LARGE(I29:AG29,6)</f>
        <v>5396.9327293895112</v>
      </c>
      <c r="H29" s="25">
        <v>1.758101851851852E-2</v>
      </c>
      <c r="I29" s="26">
        <f>IF(H29=0,0,1000-(H29-MIN(H$20:H$62))*1000/MIN(H$20:H$62))</f>
        <v>914.22444603288045</v>
      </c>
      <c r="J29" s="25"/>
      <c r="K29" s="26">
        <f>IF(J29=0,0,1000-(J29-MIN(J$20:J$62))*1000/MIN(J$20:J$62))</f>
        <v>0</v>
      </c>
      <c r="L29" s="25">
        <v>2.0046296296296295E-2</v>
      </c>
      <c r="M29" s="26">
        <f>IF(L29=0,0,1000-(L29-MIN(L$20:L$62))*1000/MIN(L$20:L$62))</f>
        <v>938.72549019607857</v>
      </c>
      <c r="N29" s="25">
        <v>4.3368055555555556E-2</v>
      </c>
      <c r="O29" s="26">
        <f>IF(N29=0,0,1000-(N29-MIN(N$20:N$62))*1000/MIN(N$20:N$62))</f>
        <v>912.96779808529152</v>
      </c>
      <c r="P29" s="25">
        <v>2.4259259259259258E-2</v>
      </c>
      <c r="Q29" s="26">
        <f>IF(P29=0,0,1000-(P29-MIN(P$20:P$62))*1000/MIN(P$20:P$62))</f>
        <v>892.17758985200862</v>
      </c>
      <c r="R29" s="25"/>
      <c r="S29" s="26">
        <f>IF(R29=0,0,1000-(R29-MIN(R$20:R$62))*1000/MIN(R$20:R$62))</f>
        <v>0</v>
      </c>
      <c r="T29" s="40"/>
      <c r="U29" s="26">
        <f>IF(T29=0,0,1000-(T29-MIN(T$20:T$62))*1000/MIN(T$20:T$62))</f>
        <v>0</v>
      </c>
      <c r="V29" s="25"/>
      <c r="W29" s="26">
        <f>IF(V29=0,0,1000-(V29-MIN(V$20:V$62))*1000/MIN(V$20:V$62))</f>
        <v>0</v>
      </c>
      <c r="X29" s="25"/>
      <c r="Y29" s="26">
        <f>IF(X29=0,0,1000-(X29-MIN(X$20:X$62))*1000/MIN(X$20:X$62))</f>
        <v>0</v>
      </c>
      <c r="Z29" s="25"/>
      <c r="AA29" s="26">
        <f>IF(Z29=0,0,1000-(Z29-MIN(Z$20:Z$62))*1000/MIN(Z$20:Z$62))</f>
        <v>0</v>
      </c>
      <c r="AB29" s="25">
        <v>3.3865740740740738E-2</v>
      </c>
      <c r="AC29" s="26">
        <f>IF(AB29=0,0,1000-(AB29-MIN(AB$20:AB$62))*1000/MIN(AB$20:AB$62))</f>
        <v>1000</v>
      </c>
      <c r="AD29" s="25"/>
      <c r="AE29" s="26">
        <f>IF(AD29=0,0,1000-(AD29-MIN(AD$20:AD$62))*1000/MIN(AD$20:AD$62))</f>
        <v>0</v>
      </c>
      <c r="AF29" s="25">
        <v>3.4652777777777775E-2</v>
      </c>
      <c r="AG29" s="27">
        <f>IF(AF29=0,0,1000-(AF29-MIN(AF$20:AF$62))*1000/MIN(AF$20:AF$62))</f>
        <v>738.83740522325206</v>
      </c>
    </row>
    <row r="30" spans="1:36" ht="12" customHeight="1">
      <c r="A30" s="19">
        <f>RANK(F30,$F$20:$F$62)</f>
        <v>11</v>
      </c>
      <c r="B30" s="20" t="s">
        <v>163</v>
      </c>
      <c r="C30" s="43" t="s">
        <v>164</v>
      </c>
      <c r="D30" s="44" t="s">
        <v>70</v>
      </c>
      <c r="E30" s="31" t="s">
        <v>53</v>
      </c>
      <c r="F30" s="23">
        <f>I30+K30+M30+O30+Q30+S30+U30+W30+Y30+AA30+AC30+AE30+AG30</f>
        <v>5315.2570048774323</v>
      </c>
      <c r="G30" s="24">
        <f>LARGE(I30:AG30,1)+LARGE(I30:AG30,2)+LARGE(I30:AG30,3)+LARGE(I30:AG30,4)+LARGE(I30:AG30,5)+LARGE(I30:AG30,6)</f>
        <v>4705.575632328414</v>
      </c>
      <c r="H30" s="25"/>
      <c r="I30" s="26">
        <f>IF(H30=0,0,1000-(H30-MIN(H$20:H$62))*1000/MIN(H$20:H$62))</f>
        <v>0</v>
      </c>
      <c r="J30" s="25"/>
      <c r="K30" s="26">
        <f>IF(J30=0,0,1000-(J30-MIN(J$20:J$62))*1000/MIN(J$20:J$62))</f>
        <v>0</v>
      </c>
      <c r="L30" s="25">
        <v>2.6261574074074076E-2</v>
      </c>
      <c r="M30" s="26">
        <f>IF(L30=0,0,1000-(L30-MIN(L$20:L$62))*1000/MIN(L$20:L$62))</f>
        <v>609.68137254901944</v>
      </c>
      <c r="N30" s="25">
        <v>4.8275462962962958E-2</v>
      </c>
      <c r="O30" s="26">
        <f>IF(N30=0,0,1000-(N30-MIN(N$20:N$62))*1000/MIN(N$20:N$62))</f>
        <v>789.962286045837</v>
      </c>
      <c r="P30" s="25"/>
      <c r="Q30" s="26">
        <f>IF(P30=0,0,1000-(P30-MIN(P$20:P$62))*1000/MIN(P$20:P$62))</f>
        <v>0</v>
      </c>
      <c r="R30" s="25"/>
      <c r="S30" s="26">
        <f>IF(R30=0,0,1000-(R30-MIN(R$20:R$62))*1000/MIN(R$20:R$62))</f>
        <v>0</v>
      </c>
      <c r="T30" s="40">
        <v>9.1249999999999998E-2</v>
      </c>
      <c r="U30" s="26">
        <f>IF(T30=0,0,1000-(T30-MIN(T$20:T$62))*1000/MIN(T$20:T$62))</f>
        <v>882.49468462083621</v>
      </c>
      <c r="V30" s="25">
        <v>0.20848379629629629</v>
      </c>
      <c r="W30" s="26">
        <f>IF(V30=0,0,1000-(V30-MIN(V$20:V$62))*1000/MIN(V$20:V$62))</f>
        <v>618.63496932515341</v>
      </c>
      <c r="X30" s="25"/>
      <c r="Y30" s="26">
        <f>IF(X30=0,0,1000-(X30-MIN(X$20:X$62))*1000/MIN(X$20:X$62))</f>
        <v>0</v>
      </c>
      <c r="Z30" s="25"/>
      <c r="AA30" s="26">
        <f>IF(Z30=0,0,1000-(Z30-MIN(Z$20:Z$62))*1000/MIN(Z$20:Z$62))</f>
        <v>0</v>
      </c>
      <c r="AB30" s="32">
        <v>3.6122685185185181E-2</v>
      </c>
      <c r="AC30" s="26">
        <f>IF(AB30=0,0,1000-(AB30-MIN(AB$20:AB$62))*1000/MIN(AB$20:AB$62))</f>
        <v>933.35611756664389</v>
      </c>
      <c r="AD30" s="25">
        <v>4.6087962962962963E-2</v>
      </c>
      <c r="AE30" s="26">
        <f>IF(AD30=0,0,1000-(AD30-MIN(AD$20:AD$62))*1000/MIN(AD$20:AD$62))</f>
        <v>775.14610888957247</v>
      </c>
      <c r="AF30" s="25">
        <v>3.5555555555555556E-2</v>
      </c>
      <c r="AG30" s="27">
        <f>IF(AF30=0,0,1000-(AF30-MIN(AF$20:AF$62))*1000/MIN(AF$20:AF$62))</f>
        <v>705.98146588037071</v>
      </c>
    </row>
    <row r="31" spans="1:36" ht="12" customHeight="1">
      <c r="A31" s="19">
        <f>RANK(F31,$F$20:$F$62)</f>
        <v>12</v>
      </c>
      <c r="B31" s="20" t="s">
        <v>135</v>
      </c>
      <c r="C31" s="43" t="s">
        <v>136</v>
      </c>
      <c r="D31" s="44" t="s">
        <v>28</v>
      </c>
      <c r="E31" s="31" t="s">
        <v>68</v>
      </c>
      <c r="F31" s="23">
        <f>I31+K31+M31+O31+Q31+S31+U31+W31+Y31+AA31+AC31+AE31+AG31</f>
        <v>5086.8314768043256</v>
      </c>
      <c r="G31" s="24">
        <f>LARGE(I31:AG31,1)+LARGE(I31:AG31,2)+LARGE(I31:AG31,3)+LARGE(I31:AG31,4)+LARGE(I31:AG31,5)+LARGE(I31:AG31,6)</f>
        <v>5086.8314768043256</v>
      </c>
      <c r="H31" s="25">
        <v>1.849537037037037E-2</v>
      </c>
      <c r="I31" s="26">
        <f>IF(H31=0,0,1000-(H31-MIN(H$20:H$62))*1000/MIN(H$20:H$62))</f>
        <v>857.75553967119367</v>
      </c>
      <c r="J31" s="25">
        <v>2.2523148148148143E-2</v>
      </c>
      <c r="K31" s="26">
        <f>IF(J31=0,0,1000-(J31-MIN(J$20:J$62))*1000/MIN(J$20:J$62))</f>
        <v>926.64092664092686</v>
      </c>
      <c r="L31" s="25">
        <v>2.0706018518518519E-2</v>
      </c>
      <c r="M31" s="26">
        <f>IF(L31=0,0,1000-(L31-MIN(L$20:L$62))*1000/MIN(L$20:L$62))</f>
        <v>903.79901960784309</v>
      </c>
      <c r="N31" s="25">
        <v>4.7395833333333331E-2</v>
      </c>
      <c r="O31" s="26">
        <f>IF(N31=0,0,1000-(N31-MIN(N$20:N$62))*1000/MIN(N$20:N$62))</f>
        <v>812.01044386422973</v>
      </c>
      <c r="P31" s="25">
        <v>2.5185185185185185E-2</v>
      </c>
      <c r="Q31" s="26">
        <f>IF(P31=0,0,1000-(P31-MIN(P$20:P$62))*1000/MIN(P$20:P$62))</f>
        <v>849.89429175475698</v>
      </c>
      <c r="R31" s="25"/>
      <c r="S31" s="26">
        <f>IF(R31=0,0,1000-(R31-MIN(R$20:R$62))*1000/MIN(R$20:R$62))</f>
        <v>0</v>
      </c>
      <c r="T31" s="40"/>
      <c r="U31" s="26">
        <f>IF(T31=0,0,1000-(T31-MIN(T$20:T$62))*1000/MIN(T$20:T$62))</f>
        <v>0</v>
      </c>
      <c r="V31" s="25"/>
      <c r="W31" s="26">
        <f>IF(V31=0,0,1000-(V31-MIN(V$20:V$62))*1000/MIN(V$20:V$62))</f>
        <v>0</v>
      </c>
      <c r="X31" s="25"/>
      <c r="Y31" s="26">
        <f>IF(X31=0,0,1000-(X31-MIN(X$20:X$62))*1000/MIN(X$20:X$62))</f>
        <v>0</v>
      </c>
      <c r="Z31" s="25"/>
      <c r="AA31" s="26">
        <f>IF(Z31=0,0,1000-(Z31-MIN(Z$20:Z$62))*1000/MIN(Z$20:Z$62))</f>
        <v>0</v>
      </c>
      <c r="AB31" s="32"/>
      <c r="AC31" s="26">
        <f>IF(AB31=0,0,1000-(AB31-MIN(AB$20:AB$62))*1000/MIN(AB$20:AB$62))</f>
        <v>0</v>
      </c>
      <c r="AD31" s="25"/>
      <c r="AE31" s="26">
        <f>IF(AD31=0,0,1000-(AD31-MIN(AD$20:AD$62))*1000/MIN(AD$20:AD$62))</f>
        <v>0</v>
      </c>
      <c r="AF31" s="25">
        <v>3.471064814814815E-2</v>
      </c>
      <c r="AG31" s="27">
        <f>IF(AF31=0,0,1000-(AF31-MIN(AF$20:AF$62))*1000/MIN(AF$20:AF$62))</f>
        <v>736.73125526537478</v>
      </c>
    </row>
    <row r="32" spans="1:36" ht="12" customHeight="1">
      <c r="A32" s="19">
        <f>RANK(F32,$F$20:$F$62)</f>
        <v>13</v>
      </c>
      <c r="B32" s="20" t="s">
        <v>91</v>
      </c>
      <c r="C32" s="43" t="s">
        <v>92</v>
      </c>
      <c r="D32" s="44" t="s">
        <v>45</v>
      </c>
      <c r="E32" s="31" t="s">
        <v>53</v>
      </c>
      <c r="F32" s="23">
        <f>I32+K32+M32+O32+Q32+S32+U32+W32+Y32+AA32+AC32+AE32+AG32</f>
        <v>4887.6675675319657</v>
      </c>
      <c r="G32" s="24">
        <f>LARGE(I32:AG32,1)+LARGE(I32:AG32,2)+LARGE(I32:AG32,3)+LARGE(I32:AG32,4)+LARGE(I32:AG32,5)+LARGE(I32:AG32,6)</f>
        <v>4887.6675675319666</v>
      </c>
      <c r="H32" s="25">
        <v>1.9363425925925926E-2</v>
      </c>
      <c r="I32" s="26">
        <f>IF(H32=0,0,1000-(H32-MIN(H$20:H$62))*1000/MIN(H$20:H$62))</f>
        <v>804.14581844174404</v>
      </c>
      <c r="J32" s="25">
        <v>2.3217592592592592E-2</v>
      </c>
      <c r="K32" s="26">
        <f>IF(J32=0,0,1000-(J32-MIN(J$20:J$62))*1000/MIN(J$20:J$62))</f>
        <v>893.54660783232214</v>
      </c>
      <c r="L32" s="25">
        <v>2.3472222222222217E-2</v>
      </c>
      <c r="M32" s="26">
        <f>IF(L32=0,0,1000-(L32-MIN(L$20:L$62))*1000/MIN(L$20:L$62))</f>
        <v>757.35294117647084</v>
      </c>
      <c r="N32" s="25"/>
      <c r="O32" s="26">
        <f>IF(N32=0,0,1000-(N32-MIN(N$20:N$62))*1000/MIN(N$20:N$62))</f>
        <v>0</v>
      </c>
      <c r="P32" s="25"/>
      <c r="Q32" s="26">
        <f>IF(P32=0,0,1000-(P32-MIN(P$20:P$62))*1000/MIN(P$20:P$62))</f>
        <v>0</v>
      </c>
      <c r="R32" s="25"/>
      <c r="S32" s="26">
        <f>IF(R32=0,0,1000-(R32-MIN(R$20:R$62))*1000/MIN(R$20:R$62))</f>
        <v>0</v>
      </c>
      <c r="T32" s="40"/>
      <c r="U32" s="26">
        <f>IF(T32=0,0,1000-(T32-MIN(T$20:T$62))*1000/MIN(T$20:T$62))</f>
        <v>0</v>
      </c>
      <c r="V32" s="25"/>
      <c r="W32" s="26">
        <f>IF(V32=0,0,1000-(V32-MIN(V$20:V$62))*1000/MIN(V$20:V$62))</f>
        <v>0</v>
      </c>
      <c r="X32" s="25"/>
      <c r="Y32" s="26">
        <f>IF(X32=0,0,1000-(X32-MIN(X$20:X$62))*1000/MIN(X$20:X$62))</f>
        <v>0</v>
      </c>
      <c r="Z32" s="25">
        <v>0.13145833333333332</v>
      </c>
      <c r="AA32" s="26">
        <f>IF(Z32=0,0,1000-(Z32-MIN(Z$20:Z$62))*1000/MIN(Z$20:Z$62))</f>
        <v>838.17512274959097</v>
      </c>
      <c r="AB32" s="25">
        <v>3.7928240740740742E-2</v>
      </c>
      <c r="AC32" s="26">
        <f>IF(AB32=0,0,1000-(AB32-MIN(AB$20:AB$62))*1000/MIN(AB$20:AB$62))</f>
        <v>880.04101161995891</v>
      </c>
      <c r="AD32" s="25"/>
      <c r="AE32" s="26">
        <f>IF(AD32=0,0,1000-(AD32-MIN(AD$20:AD$62))*1000/MIN(AD$20:AD$62))</f>
        <v>0</v>
      </c>
      <c r="AF32" s="25">
        <v>3.532407407407407E-2</v>
      </c>
      <c r="AG32" s="27">
        <f>IF(AF32=0,0,1000-(AF32-MIN(AF$20:AF$62))*1000/MIN(AF$20:AF$62))</f>
        <v>714.40606571187891</v>
      </c>
    </row>
    <row r="33" spans="1:33" ht="12" customHeight="1">
      <c r="A33" s="19">
        <f>RANK(F33,$F$20:$F$62)</f>
        <v>14</v>
      </c>
      <c r="B33" s="20" t="s">
        <v>79</v>
      </c>
      <c r="C33" s="43" t="s">
        <v>80</v>
      </c>
      <c r="D33" s="44" t="s">
        <v>28</v>
      </c>
      <c r="E33" s="31" t="s">
        <v>53</v>
      </c>
      <c r="F33" s="23">
        <f>I33+K33+M33+O33+Q33+S33+U33+W33+Y33+AA33+AC33+AE33+AG33</f>
        <v>4692.7802060490685</v>
      </c>
      <c r="G33" s="24">
        <f>LARGE(I33:AG33,1)+LARGE(I33:AG33,2)+LARGE(I33:AG33,3)+LARGE(I33:AG33,4)+LARGE(I33:AG33,5)+LARGE(I33:AG33,6)</f>
        <v>4692.7802060490676</v>
      </c>
      <c r="H33" s="25">
        <v>2.0092592592592592E-2</v>
      </c>
      <c r="I33" s="26">
        <f>IF(H33=0,0,1000-(H33-MIN(H$20:H$62))*1000/MIN(H$20:H$62))</f>
        <v>759.11365260900641</v>
      </c>
      <c r="J33" s="25"/>
      <c r="K33" s="26">
        <f>IF(J33=0,0,1000-(J33-MIN(J$20:J$62))*1000/MIN(J$20:J$62))</f>
        <v>0</v>
      </c>
      <c r="L33" s="25">
        <v>2.3229166666666665E-2</v>
      </c>
      <c r="M33" s="26">
        <f>IF(L33=0,0,1000-(L33-MIN(L$20:L$62))*1000/MIN(L$20:L$62))</f>
        <v>770.22058823529426</v>
      </c>
      <c r="N33" s="25">
        <v>4.9907407407407407E-2</v>
      </c>
      <c r="O33" s="26">
        <f>IF(N33=0,0,1000-(N33-MIN(N$20:N$62))*1000/MIN(N$20:N$62))</f>
        <v>749.05715114592397</v>
      </c>
      <c r="P33" s="25">
        <v>2.7083333333333334E-2</v>
      </c>
      <c r="Q33" s="26">
        <f>IF(P33=0,0,1000-(P33-MIN(P$20:P$62))*1000/MIN(P$20:P$62))</f>
        <v>763.2135306553912</v>
      </c>
      <c r="R33" s="25"/>
      <c r="S33" s="26">
        <f>IF(R33=0,0,1000-(R33-MIN(R$20:R$62))*1000/MIN(R$20:R$62))</f>
        <v>0</v>
      </c>
      <c r="T33" s="40"/>
      <c r="U33" s="26">
        <f>IF(T33=0,0,1000-(T33-MIN(T$20:T$62))*1000/MIN(T$20:T$62))</f>
        <v>0</v>
      </c>
      <c r="V33" s="25">
        <v>0.18449074074074076</v>
      </c>
      <c r="W33" s="26">
        <f>IF(V33=0,0,1000-(V33-MIN(V$20:V$62))*1000/MIN(V$20:V$62))</f>
        <v>777.6073619631901</v>
      </c>
      <c r="X33" s="25"/>
      <c r="Y33" s="26">
        <f>IF(X33=0,0,1000-(X33-MIN(X$20:X$62))*1000/MIN(X$20:X$62))</f>
        <v>0</v>
      </c>
      <c r="Z33" s="25">
        <v>0.12745370370370371</v>
      </c>
      <c r="AA33" s="26">
        <f>IF(Z33=0,0,1000-(Z33-MIN(Z$20:Z$62))*1000/MIN(Z$20:Z$62))</f>
        <v>873.5679214402619</v>
      </c>
      <c r="AB33" s="25"/>
      <c r="AC33" s="26">
        <f>IF(AB33=0,0,1000-(AB33-MIN(AB$20:AB$62))*1000/MIN(AB$20:AB$62))</f>
        <v>0</v>
      </c>
      <c r="AD33" s="25"/>
      <c r="AE33" s="26">
        <f>IF(AD33=0,0,1000-(AD33-MIN(AD$20:AD$62))*1000/MIN(AD$20:AD$62))</f>
        <v>0</v>
      </c>
      <c r="AF33" s="25"/>
      <c r="AG33" s="27">
        <f>IF(AF33=0,0,1000-(AF33-MIN(AF$20:AF$62))*1000/MIN(AF$20:AF$62))</f>
        <v>0</v>
      </c>
    </row>
    <row r="34" spans="1:33" ht="12" customHeight="1">
      <c r="A34" s="19">
        <f>RANK(F34,$F$20:$F$62)</f>
        <v>15</v>
      </c>
      <c r="B34" s="20" t="s">
        <v>87</v>
      </c>
      <c r="C34" s="43" t="s">
        <v>96</v>
      </c>
      <c r="D34" s="44" t="s">
        <v>40</v>
      </c>
      <c r="E34" s="31" t="s">
        <v>58</v>
      </c>
      <c r="F34" s="23">
        <f>I34+K34+M34+O34+Q34+S34+U34+W34+Y34+AA34+AC34+AE34+AG34</f>
        <v>4674.4733400645409</v>
      </c>
      <c r="G34" s="24">
        <f>LARGE(I34:AG34,1)+LARGE(I34:AG34,2)+LARGE(I34:AG34,3)+LARGE(I34:AG34,4)+LARGE(I34:AG34,5)+LARGE(I34:AG34,6)</f>
        <v>4674.4733400645409</v>
      </c>
      <c r="H34" s="25"/>
      <c r="I34" s="26">
        <f>IF(H34=0,0,1000-(H34-MIN(H$20:H$62))*1000/MIN(H$20:H$62))</f>
        <v>0</v>
      </c>
      <c r="J34" s="25"/>
      <c r="K34" s="26">
        <f>IF(J34=0,0,1000-(J34-MIN(J$20:J$62))*1000/MIN(J$20:J$62))</f>
        <v>0</v>
      </c>
      <c r="L34" s="25">
        <v>2.207175925925926E-2</v>
      </c>
      <c r="M34" s="26">
        <f>IF(L34=0,0,1000-(L34-MIN(L$20:L$62))*1000/MIN(L$20:L$62))</f>
        <v>831.49509803921569</v>
      </c>
      <c r="N34" s="25">
        <v>5.167824074074074E-2</v>
      </c>
      <c r="O34" s="26">
        <f>IF(N34=0,0,1000-(N34-MIN(N$20:N$62))*1000/MIN(N$20:N$62))</f>
        <v>704.67072816942266</v>
      </c>
      <c r="P34" s="25">
        <v>2.7384259259259257E-2</v>
      </c>
      <c r="Q34" s="26">
        <f>IF(P34=0,0,1000-(P34-MIN(P$20:P$62))*1000/MIN(P$20:P$62))</f>
        <v>749.47145877378455</v>
      </c>
      <c r="R34" s="25"/>
      <c r="S34" s="26">
        <f>IF(R34=0,0,1000-(R34-MIN(R$20:R$62))*1000/MIN(R$20:R$62))</f>
        <v>0</v>
      </c>
      <c r="T34" s="40">
        <v>9.4120370370370368E-2</v>
      </c>
      <c r="U34" s="26">
        <f>IF(T34=0,0,1000-(T34-MIN(T$20:T$62))*1000/MIN(T$20:T$62))</f>
        <v>847.34231041814303</v>
      </c>
      <c r="V34" s="40"/>
      <c r="W34" s="26">
        <f>IF(V34=0,0,1000-(V34-MIN(V$20:V$62))*1000/MIN(V$20:V$62))</f>
        <v>0</v>
      </c>
      <c r="X34" s="25">
        <v>3.6932870370370366E-2</v>
      </c>
      <c r="Y34" s="26">
        <f>IF(X34=0,0,1000-(X34-MIN(X$20:X$62))*1000/MIN(X$20:X$62))</f>
        <v>810.65970928065622</v>
      </c>
      <c r="Z34" s="25"/>
      <c r="AA34" s="26">
        <f>IF(Z34=0,0,1000-(Z34-MIN(Z$20:Z$62))*1000/MIN(Z$20:Z$62))</f>
        <v>0</v>
      </c>
      <c r="AB34" s="33"/>
      <c r="AC34" s="26">
        <f>IF(AB34=0,0,1000-(AB34-MIN(AB$20:AB$62))*1000/MIN(AB$20:AB$62))</f>
        <v>0</v>
      </c>
      <c r="AD34" s="25"/>
      <c r="AE34" s="26">
        <f>IF(AD34=0,0,1000-(AD34-MIN(AD$20:AD$62))*1000/MIN(AD$20:AD$62))</f>
        <v>0</v>
      </c>
      <c r="AF34" s="25">
        <v>3.4872685185185187E-2</v>
      </c>
      <c r="AG34" s="27">
        <f>IF(AF34=0,0,1000-(AF34-MIN(AF$20:AF$62))*1000/MIN(AF$20:AF$62))</f>
        <v>730.83403538331936</v>
      </c>
    </row>
    <row r="35" spans="1:33" ht="12" customHeight="1">
      <c r="A35" s="19">
        <f>RANK(F35,$F$20:$F$62)</f>
        <v>16</v>
      </c>
      <c r="B35" s="20" t="s">
        <v>26</v>
      </c>
      <c r="C35" s="43" t="s">
        <v>139</v>
      </c>
      <c r="D35" s="44" t="s">
        <v>28</v>
      </c>
      <c r="E35" s="31" t="s">
        <v>54</v>
      </c>
      <c r="F35" s="23">
        <f>I35+K35+M35+O35+Q35+S35+U35+W35+Y35+AA35+AC35+AE35+AG35</f>
        <v>4420.8285656749558</v>
      </c>
      <c r="G35" s="24">
        <f>LARGE(I35:AG35,1)+LARGE(I35:AG35,2)+LARGE(I35:AG35,3)+LARGE(I35:AG35,4)+LARGE(I35:AG35,5)+LARGE(I35:AG35,6)</f>
        <v>3512.7978502168603</v>
      </c>
      <c r="H35" s="25"/>
      <c r="I35" s="26">
        <f>IF(H35=0,0,1000-(H35-MIN(H$20:H$62))*1000/MIN(H$20:H$62))</f>
        <v>0</v>
      </c>
      <c r="J35" s="25">
        <v>2.8495370370370369E-2</v>
      </c>
      <c r="K35" s="26">
        <f>IF(J35=0,0,1000-(J35-MIN(J$20:J$62))*1000/MIN(J$20:J$62))</f>
        <v>642.0297848869277</v>
      </c>
      <c r="L35" s="25">
        <v>2.5925925925925925E-2</v>
      </c>
      <c r="M35" s="26">
        <f>IF(L35=0,0,1000-(L35-MIN(L$20:L$62))*1000/MIN(L$20:L$62))</f>
        <v>627.45098039215691</v>
      </c>
      <c r="N35" s="25">
        <v>5.8043981481481481E-2</v>
      </c>
      <c r="O35" s="26">
        <f>IF(N35=0,0,1000-(N35-MIN(N$20:N$62))*1000/MIN(N$20:N$62))</f>
        <v>545.1116913257905</v>
      </c>
      <c r="P35" s="25">
        <v>3.1180555555555555E-2</v>
      </c>
      <c r="Q35" s="26">
        <f>IF(P35=0,0,1000-(P35-MIN(P$20:P$62))*1000/MIN(P$20:P$62))</f>
        <v>576.10993657505287</v>
      </c>
      <c r="R35" s="25"/>
      <c r="S35" s="26">
        <f>IF(R35=0,0,1000-(R35-MIN(R$20:R$62))*1000/MIN(R$20:R$62))</f>
        <v>0</v>
      </c>
      <c r="T35" s="40">
        <v>0.12431712962962964</v>
      </c>
      <c r="U35" s="26">
        <f>IF(T35=0,0,1000-(T35-MIN(T$20:T$62))*1000/MIN(T$20:T$62))</f>
        <v>477.53366406803661</v>
      </c>
      <c r="V35" s="25"/>
      <c r="W35" s="26">
        <f>IF(V35=0,0,1000-(V35-MIN(V$20:V$62))*1000/MIN(V$20:V$62))</f>
        <v>0</v>
      </c>
      <c r="X35" s="25"/>
      <c r="Y35" s="26">
        <f>IF(X35=0,0,1000-(X35-MIN(X$20:X$62))*1000/MIN(X$20:X$62))</f>
        <v>0</v>
      </c>
      <c r="Z35" s="25"/>
      <c r="AA35" s="26">
        <f>IF(Z35=0,0,1000-(Z35-MIN(Z$20:Z$62))*1000/MIN(Z$20:Z$62))</f>
        <v>0</v>
      </c>
      <c r="AB35" s="33">
        <v>4.7106481481481478E-2</v>
      </c>
      <c r="AC35" s="26">
        <f>IF(AB35=0,0,1000-(AB35-MIN(AB$20:AB$62))*1000/MIN(AB$20:AB$62))</f>
        <v>609.02255639097734</v>
      </c>
      <c r="AD35" s="32">
        <v>5.5949074074074075E-2</v>
      </c>
      <c r="AE35" s="26">
        <f>IF(AD35=0,0,1000-(AD35-MIN(AD$20:AD$62))*1000/MIN(AD$20:AD$62))</f>
        <v>513.07290064595509</v>
      </c>
      <c r="AF35" s="25">
        <v>4.3124999999999997E-2</v>
      </c>
      <c r="AG35" s="27">
        <f>IF(AF35=0,0,1000-(AF35-MIN(AF$20:AF$62))*1000/MIN(AF$20:AF$62))</f>
        <v>430.49705139005914</v>
      </c>
    </row>
    <row r="36" spans="1:33" ht="12" customHeight="1">
      <c r="A36" s="19">
        <f>RANK(F36,$F$20:$F$62)</f>
        <v>17</v>
      </c>
      <c r="B36" s="20" t="s">
        <v>26</v>
      </c>
      <c r="C36" s="43" t="s">
        <v>62</v>
      </c>
      <c r="D36" s="44" t="s">
        <v>63</v>
      </c>
      <c r="E36" s="31" t="s">
        <v>64</v>
      </c>
      <c r="F36" s="23">
        <f>I36+K36+M36+O36+Q36+S36+U36+W36+Y36+AA36+AC36+AE36+AG36</f>
        <v>4368.6074276111167</v>
      </c>
      <c r="G36" s="24">
        <f>LARGE(I36:AG36,1)+LARGE(I36:AG36,2)+LARGE(I36:AG36,3)+LARGE(I36:AG36,4)+LARGE(I36:AG36,5)+LARGE(I36:AG36,6)</f>
        <v>3815.0826234335714</v>
      </c>
      <c r="H36" s="25"/>
      <c r="I36" s="26">
        <f>IF(H36=0,0,1000-(H36-MIN(H$20:H$62))*1000/MIN(H$20:H$62))</f>
        <v>0</v>
      </c>
      <c r="J36" s="25">
        <v>2.8506944444444442E-2</v>
      </c>
      <c r="K36" s="26">
        <f>IF(J36=0,0,1000-(J36-MIN(J$20:J$62))*1000/MIN(J$20:J$62))</f>
        <v>641.47821290678439</v>
      </c>
      <c r="L36" s="48">
        <v>2.584490740740741E-2</v>
      </c>
      <c r="M36" s="26">
        <f>IF(L36=0,0,1000-(L36-MIN(L$20:L$62))*1000/MIN(L$20:L$62))</f>
        <v>631.74019607843127</v>
      </c>
      <c r="N36" s="25">
        <v>5.7708333333333334E-2</v>
      </c>
      <c r="O36" s="26">
        <f>IF(N36=0,0,1000-(N36-MIN(N$20:N$62))*1000/MIN(N$20:N$62))</f>
        <v>553.52480417754555</v>
      </c>
      <c r="P36" s="25">
        <v>3.1504629629629625E-2</v>
      </c>
      <c r="Q36" s="26">
        <f>IF(P36=0,0,1000-(P36-MIN(P$20:P$62))*1000/MIN(P$20:P$62))</f>
        <v>561.31078224101509</v>
      </c>
      <c r="R36" s="25"/>
      <c r="S36" s="26">
        <f>IF(R36=0,0,1000-(R36-MIN(R$20:R$62))*1000/MIN(R$20:R$62))</f>
        <v>0</v>
      </c>
      <c r="T36" s="40">
        <v>0.1173611111111111</v>
      </c>
      <c r="U36" s="26">
        <f>IF(T36=0,0,1000-(T36-MIN(T$20:T$62))*1000/MIN(T$20:T$62))</f>
        <v>562.72147413182142</v>
      </c>
      <c r="V36" s="25"/>
      <c r="W36" s="26">
        <f>IF(V36=0,0,1000-(V36-MIN(V$20:V$62))*1000/MIN(V$20:V$62))</f>
        <v>0</v>
      </c>
      <c r="X36" s="25"/>
      <c r="Y36" s="26">
        <f>IF(X36=0,0,1000-(X36-MIN(X$20:X$62))*1000/MIN(X$20:X$62))</f>
        <v>0</v>
      </c>
      <c r="Z36" s="25">
        <v>0.14769675925925926</v>
      </c>
      <c r="AA36" s="26">
        <f>IF(Z36=0,0,1000-(Z36-MIN(Z$20:Z$62))*1000/MIN(Z$20:Z$62))</f>
        <v>694.66039279869062</v>
      </c>
      <c r="AB36" s="25">
        <v>4.3240740740740739E-2</v>
      </c>
      <c r="AC36" s="26">
        <f>IF(AB36=0,0,1000-(AB36-MIN(AB$20:AB$62))*1000/MIN(AB$20:AB$62))</f>
        <v>723.17156527682835</v>
      </c>
      <c r="AD36" s="25"/>
      <c r="AE36" s="26">
        <f>IF(AD36=0,0,1000-(AD36-MIN(AD$20:AD$62))*1000/MIN(AD$20:AD$62))</f>
        <v>0</v>
      </c>
      <c r="AF36" s="25"/>
      <c r="AG36" s="27">
        <f>IF(AF36=0,0,1000-(AF36-MIN(AF$20:AF$62))*1000/MIN(AF$20:AF$62))</f>
        <v>0</v>
      </c>
    </row>
    <row r="37" spans="1:33" ht="12" customHeight="1">
      <c r="A37" s="19">
        <f>RANK(F37,$F$20:$F$62)</f>
        <v>18</v>
      </c>
      <c r="B37" s="20" t="s">
        <v>150</v>
      </c>
      <c r="C37" s="46" t="s">
        <v>151</v>
      </c>
      <c r="D37" s="47" t="s">
        <v>41</v>
      </c>
      <c r="E37" s="31" t="s">
        <v>53</v>
      </c>
      <c r="F37" s="23">
        <f>I37+K37+M37+O37+Q37+S37+U37+W37+Y37+AA37+AC37+AE37+AG37</f>
        <v>3807.4499184091505</v>
      </c>
      <c r="G37" s="24">
        <f>LARGE(I37:AG37,1)+LARGE(I37:AG37,2)+LARGE(I37:AG37,3)+LARGE(I37:AG37,4)+LARGE(I37:AG37,5)+LARGE(I37:AG37,6)</f>
        <v>3807.4499184091501</v>
      </c>
      <c r="H37" s="25">
        <v>2.2754629629629628E-2</v>
      </c>
      <c r="I37" s="26">
        <f>IF(H37=0,0,1000-(H37-MIN(H$20:H$62))*1000/MIN(H$20:H$62))</f>
        <v>594.71050750536097</v>
      </c>
      <c r="J37" s="25">
        <v>2.7256944444444445E-2</v>
      </c>
      <c r="K37" s="26">
        <f>IF(J37=0,0,1000-(J37-MIN(J$20:J$62))*1000/MIN(J$20:J$62))</f>
        <v>701.04798676227244</v>
      </c>
      <c r="L37" s="25"/>
      <c r="M37" s="26">
        <f>IF(L37=0,0,1000-(L37-MIN(L$20:L$62))*1000/MIN(L$20:L$62))</f>
        <v>0</v>
      </c>
      <c r="N37" s="25">
        <v>5.5381944444444442E-2</v>
      </c>
      <c r="O37" s="26">
        <f>IF(N37=0,0,1000-(N37-MIN(N$20:N$62))*1000/MIN(N$20:N$62))</f>
        <v>611.83637946040039</v>
      </c>
      <c r="P37" s="25">
        <v>3.107638888888889E-2</v>
      </c>
      <c r="Q37" s="26">
        <f>IF(P37=0,0,1000-(P37-MIN(P$20:P$62))*1000/MIN(P$20:P$62))</f>
        <v>580.86680761099365</v>
      </c>
      <c r="R37" s="25"/>
      <c r="S37" s="26">
        <f>IF(R37=0,0,1000-(R37-MIN(R$20:R$62))*1000/MIN(R$20:R$62))</f>
        <v>0</v>
      </c>
      <c r="T37" s="40"/>
      <c r="U37" s="26">
        <f>IF(T37=0,0,1000-(T37-MIN(T$20:T$62))*1000/MIN(T$20:T$62))</f>
        <v>0</v>
      </c>
      <c r="V37" s="25"/>
      <c r="W37" s="26">
        <f>IF(V37=0,0,1000-(V37-MIN(V$20:V$62))*1000/MIN(V$20:V$62))</f>
        <v>0</v>
      </c>
      <c r="X37" s="25"/>
      <c r="Y37" s="26">
        <f>IF(X37=0,0,1000-(X37-MIN(X$20:X$62))*1000/MIN(X$20:X$62))</f>
        <v>0</v>
      </c>
      <c r="Z37" s="25"/>
      <c r="AA37" s="26">
        <f>IF(Z37=0,0,1000-(Z37-MIN(Z$20:Z$62))*1000/MIN(Z$20:Z$62))</f>
        <v>0</v>
      </c>
      <c r="AB37" s="32">
        <v>4.3240740740740739E-2</v>
      </c>
      <c r="AC37" s="26">
        <f>IF(AB37=0,0,1000-(AB37-MIN(AB$20:AB$62))*1000/MIN(AB$20:AB$62))</f>
        <v>723.17156527682835</v>
      </c>
      <c r="AD37" s="25">
        <v>5.2835648148148145E-2</v>
      </c>
      <c r="AE37" s="26">
        <f>IF(AD37=0,0,1000-(AD37-MIN(AD$20:AD$62))*1000/MIN(AD$20:AD$62))</f>
        <v>595.81667179329452</v>
      </c>
      <c r="AF37" s="25"/>
      <c r="AG37" s="27">
        <f>IF(AF37=0,0,1000-(AF37-MIN(AF$20:AF$62))*1000/MIN(AF$20:AF$62))</f>
        <v>0</v>
      </c>
    </row>
    <row r="38" spans="1:33" ht="12" customHeight="1">
      <c r="A38" s="19">
        <f>RANK(F38,$F$20:$F$62)</f>
        <v>19</v>
      </c>
      <c r="B38" s="20" t="s">
        <v>51</v>
      </c>
      <c r="C38" s="43" t="s">
        <v>52</v>
      </c>
      <c r="D38" s="44" t="s">
        <v>40</v>
      </c>
      <c r="E38" s="31" t="s">
        <v>53</v>
      </c>
      <c r="F38" s="23">
        <f>I38+K38+M38+O38+Q38+S38+U38+W38+Y38+AA38+AC38+AE38+AG38</f>
        <v>3617.4186170615353</v>
      </c>
      <c r="G38" s="24">
        <f>LARGE(I38:AG38,1)+LARGE(I38:AG38,2)+LARGE(I38:AG38,3)+LARGE(I38:AG38,4)+LARGE(I38:AG38,5)+LARGE(I38:AG38,6)</f>
        <v>3617.6710128948685</v>
      </c>
      <c r="H38" s="25"/>
      <c r="I38" s="26">
        <f>IF(H38=0,0,1000-(H38-MIN(H$20:H$62))*1000/MIN(H$20:H$62))</f>
        <v>0</v>
      </c>
      <c r="J38" s="25"/>
      <c r="K38" s="26">
        <f>IF(J38=0,0,1000-(J38-MIN(J$20:J$62))*1000/MIN(J$20:J$62))</f>
        <v>0</v>
      </c>
      <c r="L38" s="25">
        <v>2.0775462962962964E-2</v>
      </c>
      <c r="M38" s="26">
        <f>IF(L38=0,0,1000-(L38-MIN(L$20:L$62))*1000/MIN(L$20:L$62))</f>
        <v>900.12254901960773</v>
      </c>
      <c r="N38" s="25"/>
      <c r="O38" s="26">
        <f>IF(N38=0,0,1000-(N38-MIN(N$20:N$62))*1000/MIN(N$20:N$62))</f>
        <v>0</v>
      </c>
      <c r="P38" s="25">
        <v>2.5011574074074075E-2</v>
      </c>
      <c r="Q38" s="26">
        <f>IF(P38=0,0,1000-(P38-MIN(P$20:P$62))*1000/MIN(P$20:P$62))</f>
        <v>857.8224101479916</v>
      </c>
      <c r="R38" s="25"/>
      <c r="S38" s="26">
        <f>IF(R38=0,0,1000-(R38-MIN(R$20:R$62))*1000/MIN(R$20:R$62))</f>
        <v>0</v>
      </c>
      <c r="T38" s="40">
        <v>8.3298611111111115E-2</v>
      </c>
      <c r="U38" s="26">
        <f>IF(T38=0,0,1000-(T38-MIN(T$20:T$62))*1000/MIN(T$20:T$62))</f>
        <v>979.87243090007075</v>
      </c>
      <c r="V38" s="25">
        <v>0.16909722222222223</v>
      </c>
      <c r="W38" s="26">
        <f>IF(V38=0,0,1000-(V38-MIN(V$20:V$62))*1000/MIN(V$20:V$62))</f>
        <v>879.601226993865</v>
      </c>
      <c r="X38" s="25"/>
      <c r="Y38" s="26">
        <f>IF(X38=0,0,1000-(X38-MIN(X$20:X$62))*1000/MIN(X$20:X$62))</f>
        <v>0</v>
      </c>
      <c r="Z38" s="25"/>
      <c r="AA38" s="26">
        <f>IF(Z38=0,0,1000-(Z38-MIN(Z$20:Z$62))*1000/MIN(Z$20:Z$62))</f>
        <v>0</v>
      </c>
      <c r="AB38" s="32"/>
      <c r="AC38" s="26">
        <f>IF(AB38=0,0,1000-(AB38-MIN(AB$20:AB$62))*1000/MIN(AB$20:AB$62))</f>
        <v>0</v>
      </c>
      <c r="AD38" s="32"/>
      <c r="AE38" s="26">
        <f>IF(AD38=0,0,1000-(AD38-MIN(AD$20:AD$62))*1000/MIN(AD$20:AD$62))</f>
        <v>0</v>
      </c>
      <c r="AF38" s="25"/>
      <c r="AG38" s="27">
        <f>IF(AF38=0,0,1000-(AF38-MIN(AF$20:AF$62))*1000/MIN(AF$20:AF$62))</f>
        <v>0</v>
      </c>
    </row>
    <row r="39" spans="1:33" ht="12" customHeight="1">
      <c r="A39" s="19">
        <f>RANK(F39,$F$20:$F$62)</f>
        <v>20</v>
      </c>
      <c r="B39" s="20" t="s">
        <v>87</v>
      </c>
      <c r="C39" s="43" t="s">
        <v>88</v>
      </c>
      <c r="D39" s="44" t="s">
        <v>40</v>
      </c>
      <c r="E39" s="31" t="s">
        <v>53</v>
      </c>
      <c r="F39" s="23">
        <f>I39+K39+M39+O39+Q39+S39+U39+W39+Y39+AA39+AC39+AE39+AG39</f>
        <v>3514.8883710001637</v>
      </c>
      <c r="G39" s="24">
        <f>LARGE(I39:AG39,1)+LARGE(I39:AG39,2)+LARGE(I39:AG39,3)+LARGE(I39:AG39,4)+LARGE(I39:AG39,5)+LARGE(I39:AG39,6)</f>
        <v>3515.0203964631264</v>
      </c>
      <c r="H39" s="25"/>
      <c r="I39" s="26">
        <f>IF(H39=0,0,1000-(H39-MIN(H$20:H$62))*1000/MIN(H$20:H$62))</f>
        <v>0</v>
      </c>
      <c r="J39" s="25"/>
      <c r="K39" s="26">
        <f>IF(J39=0,0,1000-(J39-MIN(J$20:J$62))*1000/MIN(J$20:J$62))</f>
        <v>0</v>
      </c>
      <c r="L39" s="25"/>
      <c r="M39" s="26">
        <f>IF(L39=0,0,1000-(L39-MIN(L$20:L$62))*1000/MIN(L$20:L$62))</f>
        <v>0</v>
      </c>
      <c r="N39" s="25">
        <v>4.5555555555555551E-2</v>
      </c>
      <c r="O39" s="26">
        <f>IF(N39=0,0,1000-(N39-MIN(N$20:N$62))*1000/MIN(N$20:N$62))</f>
        <v>858.13751087902529</v>
      </c>
      <c r="P39" s="25">
        <v>2.5185185185185185E-2</v>
      </c>
      <c r="Q39" s="26">
        <f>IF(P39=0,0,1000-(P39-MIN(P$20:P$62))*1000/MIN(P$20:P$62))</f>
        <v>849.89429175475698</v>
      </c>
      <c r="R39" s="25"/>
      <c r="S39" s="26">
        <f>IF(R39=0,0,1000-(R39-MIN(R$20:R$62))*1000/MIN(R$20:R$62))</f>
        <v>0</v>
      </c>
      <c r="T39" s="40">
        <v>8.6469907407407412E-2</v>
      </c>
      <c r="U39" s="26">
        <f>IF(T39=0,0,1000-(T39-MIN(T$20:T$62))*1000/MIN(T$20:T$62))</f>
        <v>941.03472714386942</v>
      </c>
      <c r="V39" s="25"/>
      <c r="W39" s="26">
        <f>IF(V39=0,0,1000-(V39-MIN(V$20:V$62))*1000/MIN(V$20:V$62))</f>
        <v>0</v>
      </c>
      <c r="X39" s="25">
        <v>3.5219907407407408E-2</v>
      </c>
      <c r="Y39" s="26">
        <f>IF(X39=0,0,1000-(X39-MIN(X$20:X$62))*1000/MIN(X$20:X$62))</f>
        <v>865.82184122251215</v>
      </c>
      <c r="Z39" s="25"/>
      <c r="AA39" s="26">
        <f>IF(Z39=0,0,1000-(Z39-MIN(Z$20:Z$62))*1000/MIN(Z$20:Z$62))</f>
        <v>0</v>
      </c>
      <c r="AB39" s="25"/>
      <c r="AC39" s="26">
        <f>IF(AB39=0,0,1000-(AB39-MIN(AB$20:AB$62))*1000/MIN(AB$20:AB$62))</f>
        <v>0</v>
      </c>
      <c r="AD39" s="25"/>
      <c r="AE39" s="26">
        <f>IF(AD39=0,0,1000-(AD39-MIN(AD$20:AD$62))*1000/MIN(AD$20:AD$62))</f>
        <v>0</v>
      </c>
      <c r="AF39" s="25"/>
      <c r="AG39" s="27">
        <f>IF(AF39=0,0,1000-(AF39-MIN(AF$20:AF$62))*1000/MIN(AF$20:AF$62))</f>
        <v>0</v>
      </c>
    </row>
    <row r="40" spans="1:33" ht="12" customHeight="1">
      <c r="A40" s="19">
        <f>RANK(F40,$F$20:$F$62)</f>
        <v>21</v>
      </c>
      <c r="B40" s="20" t="s">
        <v>108</v>
      </c>
      <c r="C40" s="43" t="s">
        <v>109</v>
      </c>
      <c r="D40" s="44" t="s">
        <v>110</v>
      </c>
      <c r="E40" s="31" t="s">
        <v>64</v>
      </c>
      <c r="F40" s="23">
        <f>I40+K40+M40+O40+Q40+S40+U40+W40+Y40+AA40+AC40+AE40+AG40</f>
        <v>3457.3078821992322</v>
      </c>
      <c r="G40" s="24">
        <f>LARGE(I40:AG40,1)+LARGE(I40:AG40,2)+LARGE(I40:AG40,3)+LARGE(I40:AG40,4)+LARGE(I40:AG40,5)+LARGE(I40:AG40,6)</f>
        <v>3457.3078821992317</v>
      </c>
      <c r="H40" s="25"/>
      <c r="I40" s="26">
        <f>IF(H40=0,0,1000-(H40-MIN(H$20:H$62))*1000/MIN(H$20:H$62))</f>
        <v>0</v>
      </c>
      <c r="J40" s="48"/>
      <c r="K40" s="26">
        <f>IF(J40=0,0,1000-(J40-MIN(J$20:J$62))*1000/MIN(J$20:J$62))</f>
        <v>0</v>
      </c>
      <c r="L40" s="48">
        <v>2.5520833333333336E-2</v>
      </c>
      <c r="M40" s="26">
        <f>IF(L40=0,0,1000-(L40-MIN(L$20:L$62))*1000/MIN(L$20:L$62))</f>
        <v>648.89705882352928</v>
      </c>
      <c r="N40" s="25">
        <v>5.6250000000000001E-2</v>
      </c>
      <c r="O40" s="26">
        <f>IF(N40=0,0,1000-(N40-MIN(N$20:N$62))*1000/MIN(N$20:N$62))</f>
        <v>590.07832898172308</v>
      </c>
      <c r="P40" s="25"/>
      <c r="Q40" s="26">
        <f>IF(P40=0,0,1000-(P40-MIN(P$20:P$62))*1000/MIN(P$20:P$62))</f>
        <v>0</v>
      </c>
      <c r="R40" s="25"/>
      <c r="S40" s="26">
        <f>IF(R40=0,0,1000-(R40-MIN(R$20:R$62))*1000/MIN(R$20:R$62))</f>
        <v>0</v>
      </c>
      <c r="T40" s="40"/>
      <c r="U40" s="26">
        <f>IF(T40=0,0,1000-(T40-MIN(T$20:T$62))*1000/MIN(T$20:T$62))</f>
        <v>0</v>
      </c>
      <c r="V40" s="25"/>
      <c r="W40" s="26">
        <f>IF(V40=0,0,1000-(V40-MIN(V$20:V$62))*1000/MIN(V$20:V$62))</f>
        <v>0</v>
      </c>
      <c r="X40" s="25">
        <v>4.5682870370370367E-2</v>
      </c>
      <c r="Y40" s="26">
        <f>IF(X40=0,0,1000-(X40-MIN(X$20:X$62))*1000/MIN(X$20:X$62))</f>
        <v>528.88557584793159</v>
      </c>
      <c r="Z40" s="25"/>
      <c r="AA40" s="26">
        <f>IF(Z40=0,0,1000-(Z40-MIN(Z$20:Z$62))*1000/MIN(Z$20:Z$62))</f>
        <v>0</v>
      </c>
      <c r="AB40" s="32">
        <v>4.4293981481481483E-2</v>
      </c>
      <c r="AC40" s="26">
        <f>IF(AB40=0,0,1000-(AB40-MIN(AB$20:AB$62))*1000/MIN(AB$20:AB$62))</f>
        <v>692.07108680792885</v>
      </c>
      <c r="AD40" s="32">
        <v>5.5208333333333331E-2</v>
      </c>
      <c r="AE40" s="26">
        <f>IF(AD40=0,0,1000-(AD40-MIN(AD$20:AD$62))*1000/MIN(AD$20:AD$62))</f>
        <v>532.75915103045224</v>
      </c>
      <c r="AF40" s="25">
        <v>4.2187499999999996E-2</v>
      </c>
      <c r="AG40" s="27">
        <f>IF(AF40=0,0,1000-(AF40-MIN(AF$20:AF$62))*1000/MIN(AF$20:AF$62))</f>
        <v>464.61668070766655</v>
      </c>
    </row>
    <row r="41" spans="1:33" ht="12" customHeight="1">
      <c r="A41" s="19">
        <f>RANK(F41,$F$20:$F$62)</f>
        <v>22</v>
      </c>
      <c r="B41" s="20" t="s">
        <v>89</v>
      </c>
      <c r="C41" s="43" t="s">
        <v>90</v>
      </c>
      <c r="D41" s="44" t="s">
        <v>41</v>
      </c>
      <c r="E41" s="31" t="s">
        <v>53</v>
      </c>
      <c r="F41" s="23">
        <f>I41+K41+M41+O41+Q41+S41+U41+W41+Y41+AA41+AC41+AE41+AG41</f>
        <v>3438.6845086642293</v>
      </c>
      <c r="G41" s="24">
        <f>LARGE(I41:AG41,1)+LARGE(I41:AG41,2)+LARGE(I41:AG41,3)+LARGE(I41:AG41,4)+LARGE(I41:AG41,5)+LARGE(I41:AG41,6)</f>
        <v>3438.6845086642288</v>
      </c>
      <c r="H41" s="25">
        <v>2.3321759259259261E-2</v>
      </c>
      <c r="I41" s="26">
        <f>IF(H41=0,0,1000-(H41-MIN(H$20:H$62))*1000/MIN(H$20:H$62))</f>
        <v>559.68548963545379</v>
      </c>
      <c r="J41" s="25">
        <v>2.7986111111111111E-2</v>
      </c>
      <c r="K41" s="26">
        <f>IF(J41=0,0,1000-(J41-MIN(J$20:J$62))*1000/MIN(J$20:J$62))</f>
        <v>666.29895201323768</v>
      </c>
      <c r="L41" s="25">
        <v>2.56712962962963E-2</v>
      </c>
      <c r="M41" s="26">
        <f>IF(L41=0,0,1000-(L41-MIN(L$20:L$62))*1000/MIN(L$20:L$62))</f>
        <v>640.93137254901944</v>
      </c>
      <c r="N41" s="25">
        <v>5.6909722222222216E-2</v>
      </c>
      <c r="O41" s="26">
        <f>IF(N41=0,0,1000-(N41-MIN(N$20:N$62))*1000/MIN(N$20:N$62))</f>
        <v>573.54221061792873</v>
      </c>
      <c r="P41" s="25">
        <v>3.1608796296296295E-2</v>
      </c>
      <c r="Q41" s="26">
        <f>IF(P41=0,0,1000-(P41-MIN(P$20:P$62))*1000/MIN(P$20:P$62))</f>
        <v>556.5539112050742</v>
      </c>
      <c r="R41" s="25"/>
      <c r="S41" s="26">
        <f>IF(R41=0,0,1000-(R41-MIN(R$20:R$62))*1000/MIN(R$20:R$62))</f>
        <v>0</v>
      </c>
      <c r="T41" s="40">
        <v>0.12724537037037037</v>
      </c>
      <c r="U41" s="26">
        <f>IF(T41=0,0,1000-(T41-MIN(T$20:T$62))*1000/MIN(T$20:T$62))</f>
        <v>441.67257264351508</v>
      </c>
      <c r="V41" s="25"/>
      <c r="W41" s="26">
        <f>IF(V41=0,0,1000-(V41-MIN(V$20:V$62))*1000/MIN(V$20:V$62))</f>
        <v>0</v>
      </c>
      <c r="X41" s="25"/>
      <c r="Y41" s="26">
        <f>IF(X41=0,0,1000-(X41-MIN(X$20:X$62))*1000/MIN(X$20:X$62))</f>
        <v>0</v>
      </c>
      <c r="Z41" s="25"/>
      <c r="AA41" s="26">
        <f>IF(Z41=0,0,1000-(Z41-MIN(Z$20:Z$62))*1000/MIN(Z$20:Z$62))</f>
        <v>0</v>
      </c>
      <c r="AB41" s="25"/>
      <c r="AC41" s="26">
        <f>IF(AB41=0,0,1000-(AB41-MIN(AB$20:AB$62))*1000/MIN(AB$20:AB$62))</f>
        <v>0</v>
      </c>
      <c r="AD41" s="25"/>
      <c r="AE41" s="26">
        <f>IF(AD41=0,0,1000-(AD41-MIN(AD$20:AD$62))*1000/MIN(AD$20:AD$62))</f>
        <v>0</v>
      </c>
      <c r="AF41" s="25"/>
      <c r="AG41" s="27">
        <f>IF(AF41=0,0,1000-(AF41-MIN(AF$20:AF$62))*1000/MIN(AF$20:AF$62))</f>
        <v>0</v>
      </c>
    </row>
    <row r="42" spans="1:33" ht="12" customHeight="1">
      <c r="A42" s="19">
        <f>RANK(F42,$F$20:$F$62)</f>
        <v>23</v>
      </c>
      <c r="B42" s="53" t="s">
        <v>142</v>
      </c>
      <c r="C42" s="43" t="s">
        <v>143</v>
      </c>
      <c r="D42" s="44" t="s">
        <v>28</v>
      </c>
      <c r="E42" s="31" t="s">
        <v>58</v>
      </c>
      <c r="F42" s="23">
        <f>I42+K42+M42+O42+Q42+S42+U42+W42+Y42+AA42+AC42+AE42+AG42</f>
        <v>3373.1670838870095</v>
      </c>
      <c r="G42" s="24">
        <f>LARGE(I42:AG42,1)+LARGE(I42:AG42,2)+LARGE(I42:AG42,3)+LARGE(I42:AG42,4)+LARGE(I42:AG42,5)+LARGE(I42:AG42,6)</f>
        <v>3373.1670838870095</v>
      </c>
      <c r="H42" s="25"/>
      <c r="I42" s="26">
        <f>IF(H42=0,0,1000-(H42-MIN(H$20:H$62))*1000/MIN(H$20:H$62))</f>
        <v>0</v>
      </c>
      <c r="J42" s="25">
        <v>2.9537037037037039E-2</v>
      </c>
      <c r="K42" s="26">
        <f>IF(J42=0,0,1000-(J42-MIN(J$20:J$62))*1000/MIN(J$20:J$62))</f>
        <v>592.38830667402078</v>
      </c>
      <c r="L42" s="25"/>
      <c r="M42" s="26">
        <f>IF(L42=0,0,1000-(L42-MIN(L$20:L$62))*1000/MIN(L$20:L$62))</f>
        <v>0</v>
      </c>
      <c r="N42" s="25">
        <v>6.1527777777777772E-2</v>
      </c>
      <c r="O42" s="26">
        <f>IF(N42=0,0,1000-(N42-MIN(N$20:N$62))*1000/MIN(N$20:N$62))</f>
        <v>457.7893820713665</v>
      </c>
      <c r="P42" s="25">
        <v>3.0277777777777778E-2</v>
      </c>
      <c r="Q42" s="26">
        <f>IF(P42=0,0,1000-(P42-MIN(P$20:P$62))*1000/MIN(P$20:P$62))</f>
        <v>617.33615221987316</v>
      </c>
      <c r="R42" s="25"/>
      <c r="S42" s="26">
        <f>IF(R42=0,0,1000-(R42-MIN(R$20:R$62))*1000/MIN(R$20:R$62))</f>
        <v>0</v>
      </c>
      <c r="T42" s="40">
        <v>0.11576388888888889</v>
      </c>
      <c r="U42" s="26">
        <f>IF(T42=0,0,1000-(T42-MIN(T$20:T$62))*1000/MIN(T$20:T$62))</f>
        <v>582.28206945428758</v>
      </c>
      <c r="V42" s="25"/>
      <c r="W42" s="26">
        <f>IF(V42=0,0,1000-(V42-MIN(V$20:V$62))*1000/MIN(V$20:V$62))</f>
        <v>0</v>
      </c>
      <c r="X42" s="25"/>
      <c r="Y42" s="26">
        <f>IF(X42=0,0,1000-(X42-MIN(X$20:X$62))*1000/MIN(X$20:X$62))</f>
        <v>0</v>
      </c>
      <c r="Z42" s="25">
        <v>0.15859953703703702</v>
      </c>
      <c r="AA42" s="26">
        <f>IF(Z42=0,0,1000-(Z42-MIN(Z$20:Z$62))*1000/MIN(Z$20:Z$62))</f>
        <v>598.30196399345346</v>
      </c>
      <c r="AB42" s="25"/>
      <c r="AC42" s="26">
        <f>IF(AB42=0,0,1000-(AB42-MIN(AB$20:AB$62))*1000/MIN(AB$20:AB$62))</f>
        <v>0</v>
      </c>
      <c r="AD42" s="33">
        <v>5.5497685185185185E-2</v>
      </c>
      <c r="AE42" s="26">
        <f>IF(AD42=0,0,1000-(AD42-MIN(AD$20:AD$62))*1000/MIN(AD$20:AD$62))</f>
        <v>525.06920947400795</v>
      </c>
      <c r="AF42" s="25"/>
      <c r="AG42" s="27">
        <f>IF(AF42=0,0,1000-(AF42-MIN(AF$20:AF$62))*1000/MIN(AF$20:AF$62))</f>
        <v>0</v>
      </c>
    </row>
    <row r="43" spans="1:33" ht="12" customHeight="1">
      <c r="A43" s="19">
        <f>RANK(F43,$F$20:$F$62)</f>
        <v>24</v>
      </c>
      <c r="B43" s="20" t="s">
        <v>73</v>
      </c>
      <c r="C43" s="43" t="s">
        <v>74</v>
      </c>
      <c r="D43" s="44" t="s">
        <v>75</v>
      </c>
      <c r="E43" s="31" t="s">
        <v>54</v>
      </c>
      <c r="F43" s="23">
        <f>I43+K43+M43+O43+Q43+S43+U43+W43+Y43+AA43+AC43+AE43+AG43</f>
        <v>3000</v>
      </c>
      <c r="G43" s="24">
        <f>LARGE(I43:AG43,1)+LARGE(I43:AG43,2)+LARGE(I43:AG43,3)+LARGE(I43:AG43,4)+LARGE(I43:AG43,5)+LARGE(I43:AG43,6)</f>
        <v>3000.0617939814815</v>
      </c>
      <c r="H43" s="25">
        <v>1.6192129629629629E-2</v>
      </c>
      <c r="I43" s="26">
        <f>IF(H43=0,0,1000-(H43-MIN(H$20:H$62))*1000/MIN(H$20:H$62))</f>
        <v>1000</v>
      </c>
      <c r="J43" s="25"/>
      <c r="K43" s="26">
        <f>IF(J43=0,0,1000-(J43-MIN(J$20:J$62))*1000/MIN(J$20:J$62))</f>
        <v>0</v>
      </c>
      <c r="L43" s="25"/>
      <c r="M43" s="26">
        <f>IF(L43=0,0,1000-(L43-MIN(L$20:L$62))*1000/MIN(L$20:L$62))</f>
        <v>0</v>
      </c>
      <c r="N43" s="25">
        <v>3.9895833333333332E-2</v>
      </c>
      <c r="O43" s="26">
        <f>IF(N43=0,0,1000-(N43-MIN(N$20:N$62))*1000/MIN(N$20:N$62))</f>
        <v>1000</v>
      </c>
      <c r="P43" s="25">
        <v>2.1898148148148149E-2</v>
      </c>
      <c r="Q43" s="26">
        <f>IF(P43=0,0,1000-(P43-MIN(P$20:P$62))*1000/MIN(P$20:P$62))</f>
        <v>1000</v>
      </c>
      <c r="R43" s="25"/>
      <c r="S43" s="26">
        <f>IF(R43=0,0,1000-(R43-MIN(R$20:R$62))*1000/MIN(R$20:R$62))</f>
        <v>0</v>
      </c>
      <c r="T43" s="40"/>
      <c r="U43" s="26">
        <f>IF(T43=0,0,1000-(T43-MIN(T$20:T$62))*1000/MIN(T$20:T$62))</f>
        <v>0</v>
      </c>
      <c r="V43" s="25"/>
      <c r="W43" s="26">
        <f>IF(V43=0,0,1000-(V43-MIN(V$20:V$62))*1000/MIN(V$20:V$62))</f>
        <v>0</v>
      </c>
      <c r="X43" s="25"/>
      <c r="Y43" s="26">
        <f>IF(X43=0,0,1000-(X43-MIN(X$20:X$62))*1000/MIN(X$20:X$62))</f>
        <v>0</v>
      </c>
      <c r="Z43" s="25"/>
      <c r="AA43" s="26">
        <f>IF(Z43=0,0,1000-(Z43-MIN(Z$20:Z$62))*1000/MIN(Z$20:Z$62))</f>
        <v>0</v>
      </c>
      <c r="AB43" s="32"/>
      <c r="AC43" s="26">
        <f>IF(AB43=0,0,1000-(AB43-MIN(AB$20:AB$62))*1000/MIN(AB$20:AB$62))</f>
        <v>0</v>
      </c>
      <c r="AD43" s="25"/>
      <c r="AE43" s="26">
        <f>IF(AD43=0,0,1000-(AD43-MIN(AD$20:AD$62))*1000/MIN(AD$20:AD$62))</f>
        <v>0</v>
      </c>
      <c r="AF43" s="25"/>
      <c r="AG43" s="27">
        <f>IF(AF43=0,0,1000-(AF43-MIN(AF$20:AF$62))*1000/MIN(AF$20:AF$62))</f>
        <v>0</v>
      </c>
    </row>
    <row r="44" spans="1:33" ht="12" customHeight="1">
      <c r="A44" s="19">
        <f>RANK(F44,$F$20:$F$62)</f>
        <v>25</v>
      </c>
      <c r="B44" s="20" t="s">
        <v>129</v>
      </c>
      <c r="C44" s="43" t="s">
        <v>130</v>
      </c>
      <c r="D44" s="44" t="s">
        <v>57</v>
      </c>
      <c r="E44" s="31" t="s">
        <v>53</v>
      </c>
      <c r="F44" s="23">
        <f>I44+K44+M44+O44+Q44+S44+U44+W44+Y44+AA44+AC44+AE44+AG44</f>
        <v>2907.3193974615806</v>
      </c>
      <c r="G44" s="24"/>
      <c r="H44" s="25"/>
      <c r="I44" s="26">
        <f>IF(H44=0,0,1000-(H44-MIN(H$20:H$62))*1000/MIN(H$20:H$62))</f>
        <v>0</v>
      </c>
      <c r="J44" s="25"/>
      <c r="K44" s="26">
        <f>IF(J44=0,0,1000-(J44-MIN(J$20:J$62))*1000/MIN(J$20:J$62))</f>
        <v>0</v>
      </c>
      <c r="L44" s="25"/>
      <c r="M44" s="26">
        <f>IF(L44=0,0,1000-(L44-MIN(L$20:L$62))*1000/MIN(L$20:L$62))</f>
        <v>0</v>
      </c>
      <c r="N44" s="25"/>
      <c r="O44" s="26">
        <f>IF(N44=0,0,1000-(N44-MIN(N$20:N$62))*1000/MIN(N$20:N$62))</f>
        <v>0</v>
      </c>
      <c r="P44" s="25">
        <v>2.8958333333333336E-2</v>
      </c>
      <c r="Q44" s="26">
        <f>IF(P44=0,0,1000-(P44-MIN(P$20:P$62))*1000/MIN(P$20:P$62))</f>
        <v>677.58985200845655</v>
      </c>
      <c r="R44" s="25"/>
      <c r="S44" s="26">
        <f>IF(R44=0,0,1000-(R44-MIN(R$20:R$62))*1000/MIN(R$20:R$62))</f>
        <v>0</v>
      </c>
      <c r="T44" s="40">
        <v>9.9282407407407403E-2</v>
      </c>
      <c r="U44" s="26">
        <f>IF(T44=0,0,1000-(T44-MIN(T$20:T$62))*1000/MIN(T$20:T$62))</f>
        <v>784.12473423104177</v>
      </c>
      <c r="V44" s="25"/>
      <c r="W44" s="26">
        <f>IF(V44=0,0,1000-(V44-MIN(V$20:V$62))*1000/MIN(V$20:V$62))</f>
        <v>0</v>
      </c>
      <c r="X44" s="25">
        <v>3.8275462962962963E-2</v>
      </c>
      <c r="Y44" s="26">
        <f>IF(X44=0,0,1000-(X44-MIN(X$20:X$62))*1000/MIN(X$20:X$62))</f>
        <v>767.42452478568771</v>
      </c>
      <c r="Z44" s="25"/>
      <c r="AA44" s="26">
        <f>IF(Z44=0,0,1000-(Z44-MIN(Z$20:Z$62))*1000/MIN(Z$20:Z$62))</f>
        <v>0</v>
      </c>
      <c r="AB44" s="32"/>
      <c r="AC44" s="26">
        <f>IF(AB44=0,0,1000-(AB44-MIN(AB$20:AB$62))*1000/MIN(AB$20:AB$62))</f>
        <v>0</v>
      </c>
      <c r="AD44" s="25"/>
      <c r="AE44" s="26">
        <f>IF(AD44=0,0,1000-(AD44-MIN(AD$20:AD$62))*1000/MIN(AD$20:AD$62))</f>
        <v>0</v>
      </c>
      <c r="AF44" s="25">
        <v>3.6319444444444439E-2</v>
      </c>
      <c r="AG44" s="27">
        <f>IF(AF44=0,0,1000-(AF44-MIN(AF$20:AF$62))*1000/MIN(AF$20:AF$62))</f>
        <v>678.18028643639445</v>
      </c>
    </row>
    <row r="45" spans="1:33" ht="12" customHeight="1">
      <c r="A45" s="19">
        <f>RANK(F45,$F$20:$F$62)</f>
        <v>26</v>
      </c>
      <c r="B45" s="20" t="s">
        <v>140</v>
      </c>
      <c r="C45" s="43" t="s">
        <v>141</v>
      </c>
      <c r="D45" s="44" t="s">
        <v>41</v>
      </c>
      <c r="E45" s="31" t="s">
        <v>54</v>
      </c>
      <c r="F45" s="23">
        <f>I45+K45+M45+O45+Q45+S45+U45+W45+Y45+AA45+AC45+AE45+AG45</f>
        <v>2887.0916794452687</v>
      </c>
      <c r="G45" s="24">
        <f>LARGE(I45:AG45,1)+LARGE(I45:AG45,2)+LARGE(I45:AG45,3)+LARGE(I45:AG45,4)+LARGE(I45:AG45,5)+LARGE(I45:AG45,6)</f>
        <v>2887.2494572230466</v>
      </c>
      <c r="H45" s="25"/>
      <c r="I45" s="26">
        <f>IF(H45=0,0,1000-(H45-MIN(H$20:H$62))*1000/MIN(H$20:H$62))</f>
        <v>0</v>
      </c>
      <c r="J45" s="25"/>
      <c r="K45" s="26">
        <f>IF(J45=0,0,1000-(J45-MIN(J$20:J$62))*1000/MIN(J$20:J$62))</f>
        <v>0</v>
      </c>
      <c r="L45" s="25">
        <v>2.6481481481481481E-2</v>
      </c>
      <c r="M45" s="26">
        <f>IF(L45=0,0,1000-(L45-MIN(L$20:L$62))*1000/MIN(L$20:L$62))</f>
        <v>598.03921568627459</v>
      </c>
      <c r="N45" s="25"/>
      <c r="O45" s="26">
        <f>IF(N45=0,0,1000-(N45-MIN(N$20:N$62))*1000/MIN(N$20:N$62))</f>
        <v>0</v>
      </c>
      <c r="P45" s="25"/>
      <c r="Q45" s="26">
        <f>IF(P45=0,0,1000-(P45-MIN(P$20:P$62))*1000/MIN(P$20:P$62))</f>
        <v>0</v>
      </c>
      <c r="R45" s="25"/>
      <c r="S45" s="26">
        <f>IF(R45=0,0,1000-(R45-MIN(R$20:R$62))*1000/MIN(R$20:R$62))</f>
        <v>0</v>
      </c>
      <c r="T45" s="40">
        <v>0.11396990740740741</v>
      </c>
      <c r="U45" s="26">
        <f>IF(T45=0,0,1000-(T45-MIN(T$20:T$62))*1000/MIN(T$20:T$62))</f>
        <v>604.25230333097079</v>
      </c>
      <c r="V45" s="25"/>
      <c r="W45" s="26">
        <f>IF(V45=0,0,1000-(V45-MIN(V$20:V$62))*1000/MIN(V$20:V$62))</f>
        <v>0</v>
      </c>
      <c r="X45" s="25">
        <v>4.4027777777777777E-2</v>
      </c>
      <c r="Y45" s="26">
        <f>IF(X45=0,0,1000-(X45-MIN(X$20:X$62))*1000/MIN(X$20:X$62))</f>
        <v>582.18412225121142</v>
      </c>
      <c r="Z45" s="25">
        <v>0.15777777777777777</v>
      </c>
      <c r="AA45" s="26">
        <f>IF(Z45=0,0,1000-(Z45-MIN(Z$20:Z$62))*1000/MIN(Z$20:Z$62))</f>
        <v>605.56464811783962</v>
      </c>
      <c r="AB45" s="25"/>
      <c r="AC45" s="26">
        <f>IF(AB45=0,0,1000-(AB45-MIN(AB$20:AB$62))*1000/MIN(AB$20:AB$62))</f>
        <v>0</v>
      </c>
      <c r="AD45" s="25"/>
      <c r="AE45" s="26">
        <f>IF(AD45=0,0,1000-(AD45-MIN(AD$20:AD$62))*1000/MIN(AD$20:AD$62))</f>
        <v>0</v>
      </c>
      <c r="AF45" s="25">
        <v>4.1296296296296296E-2</v>
      </c>
      <c r="AG45" s="27">
        <f>IF(AF45=0,0,1000-(AF45-MIN(AF$20:AF$62))*1000/MIN(AF$20:AF$62))</f>
        <v>497.05139005897229</v>
      </c>
    </row>
    <row r="46" spans="1:33" ht="12" customHeight="1">
      <c r="A46" s="19">
        <f>RANK(F46,$F$20:$F$62)</f>
        <v>27</v>
      </c>
      <c r="B46" s="20" t="s">
        <v>98</v>
      </c>
      <c r="C46" s="43" t="s">
        <v>146</v>
      </c>
      <c r="D46" s="44" t="s">
        <v>147</v>
      </c>
      <c r="E46" s="31" t="s">
        <v>68</v>
      </c>
      <c r="F46" s="23">
        <f>I46+K46+M46+O46+Q46+S46+U46+W46+Y46+AA46+AC46+AE46+AG46</f>
        <v>2835.2622497201837</v>
      </c>
      <c r="G46" s="24">
        <f>LARGE(I46:AG46,1)+LARGE(I46:AG46,2)+LARGE(I46:AG46,3)+LARGE(I46:AG46,4)+LARGE(I46:AG46,5)+LARGE(I46:AG46,6)</f>
        <v>2835.327423331295</v>
      </c>
      <c r="H46" s="25"/>
      <c r="I46" s="26">
        <f>IF(H46=0,0,1000-(H46-MIN(H$20:H$62))*1000/MIN(H$20:H$62))</f>
        <v>0</v>
      </c>
      <c r="J46" s="25">
        <v>2.0983796296296296E-2</v>
      </c>
      <c r="K46" s="26">
        <f>IF(J46=0,0,1000-(J46-MIN(J$20:J$62))*1000/MIN(J$20:J$62))</f>
        <v>1000</v>
      </c>
      <c r="L46" s="25">
        <v>2.0173611111111111E-2</v>
      </c>
      <c r="M46" s="26">
        <f>IF(L46=0,0,1000-(L46-MIN(L$20:L$62))*1000/MIN(L$20:L$62))</f>
        <v>931.98529411764707</v>
      </c>
      <c r="N46" s="25"/>
      <c r="O46" s="26">
        <f>IF(N46=0,0,1000-(N46-MIN(N$20:N$62))*1000/MIN(N$20:N$62))</f>
        <v>0</v>
      </c>
      <c r="P46" s="25">
        <v>2.4016203703703706E-2</v>
      </c>
      <c r="Q46" s="26">
        <f>IF(P46=0,0,1000-(P46-MIN(P$20:P$62))*1000/MIN(P$20:P$62))</f>
        <v>903.27695560253687</v>
      </c>
      <c r="R46" s="25"/>
      <c r="S46" s="26">
        <f>IF(R46=0,0,1000-(R46-MIN(R$20:R$62))*1000/MIN(R$20:R$62))</f>
        <v>0</v>
      </c>
      <c r="T46" s="40"/>
      <c r="U46" s="26">
        <f>IF(T46=0,0,1000-(T46-MIN(T$20:T$62))*1000/MIN(T$20:T$62))</f>
        <v>0</v>
      </c>
      <c r="V46" s="25"/>
      <c r="W46" s="26">
        <f>IF(V46=0,0,1000-(V46-MIN(V$20:V$62))*1000/MIN(V$20:V$62))</f>
        <v>0</v>
      </c>
      <c r="X46" s="25"/>
      <c r="Y46" s="26">
        <f>IF(X46=0,0,1000-(X46-MIN(X$20:X$62))*1000/MIN(X$20:X$62))</f>
        <v>0</v>
      </c>
      <c r="Z46" s="25"/>
      <c r="AA46" s="26">
        <f>IF(Z46=0,0,1000-(Z46-MIN(Z$20:Z$62))*1000/MIN(Z$20:Z$62))</f>
        <v>0</v>
      </c>
      <c r="AB46" s="25"/>
      <c r="AC46" s="26">
        <f>IF(AB46=0,0,1000-(AB46-MIN(AB$20:AB$62))*1000/MIN(AB$20:AB$62))</f>
        <v>0</v>
      </c>
      <c r="AD46" s="32"/>
      <c r="AE46" s="26">
        <f>IF(AD46=0,0,1000-(AD46-MIN(AD$20:AD$62))*1000/MIN(AD$20:AD$62))</f>
        <v>0</v>
      </c>
      <c r="AF46" s="25"/>
      <c r="AG46" s="27">
        <f>IF(AF46=0,0,1000-(AF46-MIN(AF$20:AF$62))*1000/MIN(AF$20:AF$62))</f>
        <v>0</v>
      </c>
    </row>
    <row r="47" spans="1:33" ht="12" customHeight="1">
      <c r="A47" s="19">
        <f>RANK(F47,$F$20:$F$62)</f>
        <v>28</v>
      </c>
      <c r="B47" s="20" t="s">
        <v>99</v>
      </c>
      <c r="C47" s="46" t="s">
        <v>100</v>
      </c>
      <c r="D47" s="47" t="s">
        <v>37</v>
      </c>
      <c r="E47" s="31" t="s">
        <v>64</v>
      </c>
      <c r="F47" s="23">
        <f>I47+K47+M47+O47+Q47+S47+U47+W47+Y47+AA47+AC47+AE47+AG47</f>
        <v>2220.0043300698344</v>
      </c>
      <c r="G47" s="24">
        <f>LARGE(I47:AG47,1)+LARGE(I47:AG47,2)+LARGE(I47:AG47,3)+LARGE(I47:AG47,4)+LARGE(I47:AG47,5)+LARGE(I47:AG47,6)</f>
        <v>2220.0043300698339</v>
      </c>
      <c r="H47" s="25">
        <v>2.704861111111111E-2</v>
      </c>
      <c r="I47" s="26">
        <f>IF(H47=0,0,1000-(H47-MIN(H$20:H$62))*1000/MIN(H$20:H$62))</f>
        <v>329.52108649035029</v>
      </c>
      <c r="J47" s="25"/>
      <c r="K47" s="26">
        <f>IF(J47=0,0,1000-(J47-MIN(J$20:J$62))*1000/MIN(J$20:J$62))</f>
        <v>0</v>
      </c>
      <c r="L47" s="25"/>
      <c r="M47" s="26">
        <f>IF(L47=0,0,1000-(L47-MIN(L$20:L$62))*1000/MIN(L$20:L$62))</f>
        <v>0</v>
      </c>
      <c r="N47" s="25">
        <v>7.228009259259259E-2</v>
      </c>
      <c r="O47" s="26">
        <f>IF(N47=0,0,1000-(N47-MIN(N$20:N$62))*1000/MIN(N$20:N$62))</f>
        <v>188.2796634754859</v>
      </c>
      <c r="P47" s="25"/>
      <c r="Q47" s="26">
        <f>IF(P47=0,0,1000-(P47-MIN(P$20:P$62))*1000/MIN(P$20:P$62))</f>
        <v>0</v>
      </c>
      <c r="R47" s="25"/>
      <c r="S47" s="26">
        <f>IF(R47=0,0,1000-(R47-MIN(R$20:R$62))*1000/MIN(R$20:R$62))</f>
        <v>0</v>
      </c>
      <c r="T47" s="40">
        <v>0.13408564814814813</v>
      </c>
      <c r="U47" s="26">
        <f>IF(T47=0,0,1000-(T47-MIN(T$20:T$62))*1000/MIN(T$20:T$62))</f>
        <v>357.90219702338766</v>
      </c>
      <c r="V47" s="25"/>
      <c r="W47" s="26">
        <f>IF(V47=0,0,1000-(V47-MIN(V$20:V$62))*1000/MIN(V$20:V$62))</f>
        <v>0</v>
      </c>
      <c r="X47" s="25">
        <v>4.9814814814814812E-2</v>
      </c>
      <c r="Y47" s="26">
        <f>IF(X47=0,0,1000-(X47-MIN(X$20:X$62))*1000/MIN(X$20:X$62))</f>
        <v>395.82556839358949</v>
      </c>
      <c r="Z47" s="25"/>
      <c r="AA47" s="26">
        <f>IF(Z47=0,0,1000-(Z47-MIN(Z$20:Z$62))*1000/MIN(Z$20:Z$62))</f>
        <v>0</v>
      </c>
      <c r="AB47" s="25">
        <v>4.9236111111111112E-2</v>
      </c>
      <c r="AC47" s="26">
        <f>IF(AB47=0,0,1000-(AB47-MIN(AB$20:AB$62))*1000/MIN(AB$20:AB$62))</f>
        <v>546.13807245386181</v>
      </c>
      <c r="AD47" s="32">
        <v>6.011574074074074E-2</v>
      </c>
      <c r="AE47" s="26">
        <f>IF(AD47=0,0,1000-(AD47-MIN(AD$20:AD$62))*1000/MIN(AD$20:AD$62))</f>
        <v>402.33774223315913</v>
      </c>
      <c r="AF47" s="25"/>
      <c r="AG47" s="27">
        <f>IF(AF47=0,0,1000-(AF47-MIN(AF$20:AF$62))*1000/MIN(AF$20:AF$62))</f>
        <v>0</v>
      </c>
    </row>
    <row r="48" spans="1:33" ht="12" customHeight="1">
      <c r="A48" s="19">
        <f>RANK(F48,$F$20:$F$62)</f>
        <v>29</v>
      </c>
      <c r="B48" s="20" t="s">
        <v>125</v>
      </c>
      <c r="C48" s="43" t="s">
        <v>103</v>
      </c>
      <c r="D48" s="44" t="s">
        <v>97</v>
      </c>
      <c r="E48" s="31" t="s">
        <v>58</v>
      </c>
      <c r="F48" s="23">
        <f>I48+K48+M48+O48+Q48+S48+U48+W48+Y48+AA48+AC48+AE48+AG48</f>
        <v>2150.5705110757981</v>
      </c>
      <c r="G48" s="24">
        <f>LARGE(I48:AG48,1)+LARGE(I48:AG48,2)+LARGE(I48:AG48,3)+LARGE(I48:AG48,4)+LARGE(I48:AG48,5)+LARGE(I48:AG48,6)</f>
        <v>2150.7473629276501</v>
      </c>
      <c r="H48" s="25"/>
      <c r="I48" s="26">
        <f>IF(H48=0,0,1000-(H48-MIN(H$20:H$62))*1000/MIN(H$20:H$62))</f>
        <v>0</v>
      </c>
      <c r="J48" s="25"/>
      <c r="K48" s="26">
        <f>IF(J48=0,0,1000-(J48-MIN(J$20:J$62))*1000/MIN(J$20:J$62))</f>
        <v>0</v>
      </c>
      <c r="L48" s="25"/>
      <c r="M48" s="26">
        <f>IF(L48=0,0,1000-(L48-MIN(L$20:L$62))*1000/MIN(L$20:L$62))</f>
        <v>0</v>
      </c>
      <c r="N48" s="25"/>
      <c r="O48" s="26">
        <f>IF(N48=0,0,1000-(N48-MIN(N$20:N$62))*1000/MIN(N$20:N$62))</f>
        <v>0</v>
      </c>
      <c r="P48" s="25"/>
      <c r="Q48" s="26">
        <f>IF(P48=0,0,1000-(P48-MIN(P$20:P$62))*1000/MIN(P$20:P$62))</f>
        <v>0</v>
      </c>
      <c r="R48" s="25"/>
      <c r="S48" s="26">
        <f>IF(R48=0,0,1000-(R48-MIN(R$20:R$62))*1000/MIN(R$20:R$62))</f>
        <v>0</v>
      </c>
      <c r="T48" s="40">
        <v>0.10035879629629629</v>
      </c>
      <c r="U48" s="26">
        <f>IF(T48=0,0,1000-(T48-MIN(T$20:T$62))*1000/MIN(T$20:T$62))</f>
        <v>770.9425939050318</v>
      </c>
      <c r="V48" s="25"/>
      <c r="W48" s="26">
        <f>IF(V48=0,0,1000-(V48-MIN(V$20:V$62))*1000/MIN(V$20:V$62))</f>
        <v>0</v>
      </c>
      <c r="X48" s="25">
        <v>3.9016203703703699E-2</v>
      </c>
      <c r="Y48" s="26">
        <f>IF(X48=0,0,1000-(X48-MIN(X$20:X$62))*1000/MIN(X$20:X$62))</f>
        <v>743.57062989191218</v>
      </c>
      <c r="Z48" s="25"/>
      <c r="AA48" s="26">
        <f>IF(Z48=0,0,1000-(Z48-MIN(Z$20:Z$62))*1000/MIN(Z$20:Z$62))</f>
        <v>0</v>
      </c>
      <c r="AB48" s="25"/>
      <c r="AC48" s="26">
        <f>IF(AB48=0,0,1000-(AB48-MIN(AB$20:AB$62))*1000/MIN(AB$20:AB$62))</f>
        <v>0</v>
      </c>
      <c r="AD48" s="25"/>
      <c r="AE48" s="26">
        <f>IF(AD48=0,0,1000-(AD48-MIN(AD$20:AD$62))*1000/MIN(AD$20:AD$62))</f>
        <v>0</v>
      </c>
      <c r="AF48" s="25">
        <v>3.7476851851851851E-2</v>
      </c>
      <c r="AG48" s="27">
        <f>IF(AF48=0,0,1000-(AF48-MIN(AF$20:AF$62))*1000/MIN(AF$20:AF$62))</f>
        <v>636.05728727885435</v>
      </c>
    </row>
    <row r="49" spans="1:33" ht="12" customHeight="1">
      <c r="A49" s="19">
        <f>RANK(F49,$F$20:$F$62)</f>
        <v>30</v>
      </c>
      <c r="B49" s="20" t="s">
        <v>106</v>
      </c>
      <c r="C49" s="43" t="s">
        <v>107</v>
      </c>
      <c r="D49" s="44" t="s">
        <v>56</v>
      </c>
      <c r="E49" s="31" t="s">
        <v>58</v>
      </c>
      <c r="F49" s="23">
        <f>I49+K49+M49+O49+Q49+S49+U49+W49+Y49+AA49+AC49+AE49+AG49</f>
        <v>1587.5897744603449</v>
      </c>
      <c r="G49" s="24">
        <f>LARGE(I49:AG49,1)+LARGE(I49:AG49,2)+LARGE(I49:AG49,3)+LARGE(I49:AG49,4)+LARGE(I49:AG49,5)+LARGE(I49:AG49,6)</f>
        <v>1587.6639989973819</v>
      </c>
      <c r="H49" s="25"/>
      <c r="I49" s="26">
        <f>IF(H49=0,0,1000-(H49-MIN(H$20:H$62))*1000/MIN(H$20:H$62))</f>
        <v>0</v>
      </c>
      <c r="J49" s="25">
        <v>2.4432870370370369E-2</v>
      </c>
      <c r="K49" s="26">
        <f>IF(J49=0,0,1000-(J49-MIN(J$20:J$62))*1000/MIN(J$20:J$62))</f>
        <v>835.63154991726424</v>
      </c>
      <c r="L49" s="25"/>
      <c r="M49" s="26">
        <f>IF(L49=0,0,1000-(L49-MIN(L$20:L$62))*1000/MIN(L$20:L$62))</f>
        <v>0</v>
      </c>
      <c r="N49" s="25">
        <v>4.9791666666666672E-2</v>
      </c>
      <c r="O49" s="26">
        <f>IF(N49=0,0,1000-(N49-MIN(N$20:N$62))*1000/MIN(N$20:N$62))</f>
        <v>751.95822454308075</v>
      </c>
      <c r="P49" s="25"/>
      <c r="Q49" s="26">
        <f>IF(P49=0,0,1000-(P49-MIN(P$20:P$62))*1000/MIN(P$20:P$62))</f>
        <v>0</v>
      </c>
      <c r="R49" s="25"/>
      <c r="S49" s="26">
        <f>IF(R49=0,0,1000-(R49-MIN(R$20:R$62))*1000/MIN(R$20:R$62))</f>
        <v>0</v>
      </c>
      <c r="T49" s="40"/>
      <c r="U49" s="26">
        <f>IF(T49=0,0,1000-(T49-MIN(T$20:T$62))*1000/MIN(T$20:T$62))</f>
        <v>0</v>
      </c>
      <c r="V49" s="25"/>
      <c r="W49" s="26">
        <f>IF(V49=0,0,1000-(V49-MIN(V$20:V$62))*1000/MIN(V$20:V$62))</f>
        <v>0</v>
      </c>
      <c r="X49" s="25"/>
      <c r="Y49" s="26">
        <f>IF(X49=0,0,1000-(X49-MIN(X$20:X$62))*1000/MIN(X$20:X$62))</f>
        <v>0</v>
      </c>
      <c r="Z49" s="25"/>
      <c r="AA49" s="26">
        <f>IF(Z49=0,0,1000-(Z49-MIN(Z$20:Z$62))*1000/MIN(Z$20:Z$62))</f>
        <v>0</v>
      </c>
      <c r="AB49" s="25"/>
      <c r="AC49" s="26">
        <f>IF(AB49=0,0,1000-(AB49-MIN(AB$20:AB$62))*1000/MIN(AB$20:AB$62))</f>
        <v>0</v>
      </c>
      <c r="AD49" s="25"/>
      <c r="AE49" s="26">
        <f>IF(AD49=0,0,1000-(AD49-MIN(AD$20:AD$62))*1000/MIN(AD$20:AD$62))</f>
        <v>0</v>
      </c>
      <c r="AF49" s="25"/>
      <c r="AG49" s="27">
        <f>IF(AF49=0,0,1000-(AF49-MIN(AF$20:AF$62))*1000/MIN(AF$20:AF$62))</f>
        <v>0</v>
      </c>
    </row>
    <row r="50" spans="1:33" ht="12" customHeight="1">
      <c r="A50" s="19">
        <f>RANK(F50,$F$20:$F$62)</f>
        <v>31</v>
      </c>
      <c r="B50" s="20" t="s">
        <v>155</v>
      </c>
      <c r="C50" s="43" t="s">
        <v>156</v>
      </c>
      <c r="D50" s="44" t="s">
        <v>157</v>
      </c>
      <c r="E50" s="31" t="s">
        <v>54</v>
      </c>
      <c r="F50" s="23">
        <f>I50+K50+M50+O50+Q50+S50+U50+W50+Y50+AA50+AC50+AE50+AG50</f>
        <v>1498.5241632427255</v>
      </c>
      <c r="G50" s="24">
        <f>LARGE(I50:AG50,1)+LARGE(I50:AG50,2)+LARGE(I50:AG50,3)+LARGE(I50:AG50,4)+LARGE(I50:AG50,5)+LARGE(I50:AG50,6)</f>
        <v>1498.6018831501331</v>
      </c>
      <c r="H50" s="25"/>
      <c r="I50" s="26">
        <f>IF(H50=0,0,1000-(H50-MIN(H$20:H$62))*1000/MIN(H$20:H$62))</f>
        <v>0</v>
      </c>
      <c r="J50" s="25"/>
      <c r="K50" s="26">
        <f>IF(J50=0,0,1000-(J50-MIN(J$20:J$62))*1000/MIN(J$20:J$62))</f>
        <v>0</v>
      </c>
      <c r="L50" s="25"/>
      <c r="M50" s="26">
        <f>IF(L50=0,0,1000-(L50-MIN(L$20:L$62))*1000/MIN(L$20:L$62))</f>
        <v>0</v>
      </c>
      <c r="N50" s="25">
        <v>5.0856481481481482E-2</v>
      </c>
      <c r="O50" s="26">
        <f>IF(N50=0,0,1000-(N50-MIN(N$20:N$62))*1000/MIN(N$20:N$62))</f>
        <v>725.26834928923699</v>
      </c>
      <c r="P50" s="25">
        <v>2.6863425925925926E-2</v>
      </c>
      <c r="Q50" s="26">
        <f>IF(P50=0,0,1000-(P50-MIN(P$20:P$62))*1000/MIN(P$20:P$62))</f>
        <v>773.25581395348843</v>
      </c>
      <c r="R50" s="25"/>
      <c r="S50" s="26">
        <f>IF(R50=0,0,1000-(R50-MIN(R$20:R$62))*1000/MIN(R$20:R$62))</f>
        <v>0</v>
      </c>
      <c r="T50" s="40"/>
      <c r="U50" s="26">
        <f>IF(T50=0,0,1000-(T50-MIN(T$20:T$62))*1000/MIN(T$20:T$62))</f>
        <v>0</v>
      </c>
      <c r="V50" s="25"/>
      <c r="W50" s="26">
        <f>IF(V50=0,0,1000-(V50-MIN(V$20:V$62))*1000/MIN(V$20:V$62))</f>
        <v>0</v>
      </c>
      <c r="X50" s="25"/>
      <c r="Y50" s="26">
        <f>IF(X50=0,0,1000-(X50-MIN(X$20:X$62))*1000/MIN(X$20:X$62))</f>
        <v>0</v>
      </c>
      <c r="Z50" s="25"/>
      <c r="AA50" s="26">
        <f>IF(Z50=0,0,1000-(Z50-MIN(Z$20:Z$62))*1000/MIN(Z$20:Z$62))</f>
        <v>0</v>
      </c>
      <c r="AB50" s="25"/>
      <c r="AC50" s="26">
        <f>IF(AB50=0,0,1000-(AB50-MIN(AB$20:AB$62))*1000/MIN(AB$20:AB$62))</f>
        <v>0</v>
      </c>
      <c r="AD50" s="25"/>
      <c r="AE50" s="26">
        <f>IF(AD50=0,0,1000-(AD50-MIN(AD$20:AD$62))*1000/MIN(AD$20:AD$62))</f>
        <v>0</v>
      </c>
      <c r="AF50" s="25"/>
      <c r="AG50" s="27">
        <f>IF(AF50=0,0,1000-(AF50-MIN(AF$20:AF$62))*1000/MIN(AF$20:AF$62))</f>
        <v>0</v>
      </c>
    </row>
    <row r="51" spans="1:33" ht="12" customHeight="1">
      <c r="A51" s="19">
        <f>RANK(F51,$F$20:$F$62)</f>
        <v>32</v>
      </c>
      <c r="B51" s="20" t="s">
        <v>126</v>
      </c>
      <c r="C51" s="43" t="s">
        <v>69</v>
      </c>
      <c r="D51" s="44" t="s">
        <v>28</v>
      </c>
      <c r="E51" s="31" t="s">
        <v>53</v>
      </c>
      <c r="F51" s="23">
        <f>I51+K51+M51+O51+Q51+S51+U51+W51+Y51+AA51+AC51+AE51+AG51</f>
        <v>1454.8061826993633</v>
      </c>
      <c r="G51" s="24">
        <f>LARGE(I51:AG51,1)+LARGE(I51:AG51,2)+LARGE(I51:AG51,3)+LARGE(I51:AG51,4)+LARGE(I51:AG51,5)+LARGE(I51:AG51,6)</f>
        <v>1454.8817498289927</v>
      </c>
      <c r="H51" s="25"/>
      <c r="I51" s="26">
        <f>IF(H51=0,0,1000-(H51-MIN(H$20:H$62))*1000/MIN(H$20:H$62))</f>
        <v>0</v>
      </c>
      <c r="J51" s="25"/>
      <c r="K51" s="26">
        <f>IF(J51=0,0,1000-(J51-MIN(J$20:J$62))*1000/MIN(J$20:J$62))</f>
        <v>0</v>
      </c>
      <c r="L51" s="25">
        <v>2.3356481481481482E-2</v>
      </c>
      <c r="M51" s="26">
        <f>IF(L51=0,0,1000-(L51-MIN(L$20:L$62))*1000/MIN(L$20:L$62))</f>
        <v>763.48039215686276</v>
      </c>
      <c r="N51" s="25">
        <v>5.2210648148148152E-2</v>
      </c>
      <c r="O51" s="26">
        <f>IF(N51=0,0,1000-(N51-MIN(N$20:N$62))*1000/MIN(N$20:N$62))</f>
        <v>691.3257905425005</v>
      </c>
      <c r="P51" s="25"/>
      <c r="Q51" s="26">
        <f>IF(P51=0,0,1000-(P51-MIN(P$20:P$62))*1000/MIN(P$20:P$62))</f>
        <v>0</v>
      </c>
      <c r="R51" s="25"/>
      <c r="S51" s="26">
        <f>IF(R51=0,0,1000-(R51-MIN(R$20:R$62))*1000/MIN(R$20:R$62))</f>
        <v>0</v>
      </c>
      <c r="T51" s="40"/>
      <c r="U51" s="26">
        <f>IF(T51=0,0,1000-(T51-MIN(T$20:T$62))*1000/MIN(T$20:T$62))</f>
        <v>0</v>
      </c>
      <c r="V51" s="25"/>
      <c r="W51" s="26">
        <f>IF(V51=0,0,1000-(V51-MIN(V$20:V$62))*1000/MIN(V$20:V$62))</f>
        <v>0</v>
      </c>
      <c r="X51" s="25"/>
      <c r="Y51" s="26">
        <f>IF(X51=0,0,1000-(X51-MIN(X$20:X$62))*1000/MIN(X$20:X$62))</f>
        <v>0</v>
      </c>
      <c r="Z51" s="25"/>
      <c r="AA51" s="26">
        <f>IF(Z51=0,0,1000-(Z51-MIN(Z$20:Z$62))*1000/MIN(Z$20:Z$62))</f>
        <v>0</v>
      </c>
      <c r="AB51" s="32"/>
      <c r="AC51" s="26">
        <f>IF(AB51=0,0,1000-(AB51-MIN(AB$20:AB$62))*1000/MIN(AB$20:AB$62))</f>
        <v>0</v>
      </c>
      <c r="AD51" s="25"/>
      <c r="AE51" s="26">
        <f>IF(AD51=0,0,1000-(AD51-MIN(AD$20:AD$62))*1000/MIN(AD$20:AD$62))</f>
        <v>0</v>
      </c>
      <c r="AF51" s="25"/>
      <c r="AG51" s="27">
        <f>IF(AF51=0,0,1000-(AF51-MIN(AF$20:AF$62))*1000/MIN(AF$20:AF$62))</f>
        <v>0</v>
      </c>
    </row>
    <row r="52" spans="1:33" ht="12" customHeight="1">
      <c r="A52" s="19">
        <f>RANK(F52,$F$20:$F$62)</f>
        <v>33</v>
      </c>
      <c r="B52" s="20" t="s">
        <v>85</v>
      </c>
      <c r="C52" s="43" t="s">
        <v>86</v>
      </c>
      <c r="D52" s="44" t="s">
        <v>28</v>
      </c>
      <c r="E52" s="31" t="s">
        <v>54</v>
      </c>
      <c r="F52" s="23">
        <f>I52+K52+M52+O52+Q52+S52+U52+W52+Y52+AA52+AC52+AE52+AG52</f>
        <v>1104.6441256795592</v>
      </c>
      <c r="G52" s="24">
        <f>LARGE(I52:AG52,1)+LARGE(I52:AG52,2)+LARGE(I52:AG52,3)+LARGE(I52:AG52,4)+LARGE(I52:AG52,5)+LARGE(I52:AG52,6)</f>
        <v>1104.674252994374</v>
      </c>
      <c r="H52" s="25">
        <v>2.3634259259259258E-2</v>
      </c>
      <c r="I52" s="26">
        <f>IF(H52=0,0,1000-(H52-MIN(H$20:H$62))*1000/MIN(H$20:H$62))</f>
        <v>540.38598999285205</v>
      </c>
      <c r="J52" s="25">
        <v>3.0127314814814815E-2</v>
      </c>
      <c r="K52" s="26">
        <f>IF(J52=0,0,1000-(J52-MIN(J$20:J$62))*1000/MIN(J$20:J$62))</f>
        <v>564.25813568670708</v>
      </c>
      <c r="L52" s="25"/>
      <c r="M52" s="26">
        <f>IF(L52=0,0,1000-(L52-MIN(L$20:L$62))*1000/MIN(L$20:L$62))</f>
        <v>0</v>
      </c>
      <c r="N52" s="25"/>
      <c r="O52" s="26">
        <f>IF(N52=0,0,1000-(N52-MIN(N$20:N$62))*1000/MIN(N$20:N$62))</f>
        <v>0</v>
      </c>
      <c r="P52" s="25"/>
      <c r="Q52" s="26">
        <f>IF(P52=0,0,1000-(P52-MIN(P$20:P$62))*1000/MIN(P$20:P$62))</f>
        <v>0</v>
      </c>
      <c r="R52" s="25"/>
      <c r="S52" s="26">
        <f>IF(R52=0,0,1000-(R52-MIN(R$20:R$62))*1000/MIN(R$20:R$62))</f>
        <v>0</v>
      </c>
      <c r="T52" s="40"/>
      <c r="U52" s="26">
        <f>IF(T52=0,0,1000-(T52-MIN(T$20:T$62))*1000/MIN(T$20:T$62))</f>
        <v>0</v>
      </c>
      <c r="V52" s="25"/>
      <c r="W52" s="26">
        <f>IF(V52=0,0,1000-(V52-MIN(V$20:V$62))*1000/MIN(V$20:V$62))</f>
        <v>0</v>
      </c>
      <c r="X52" s="25"/>
      <c r="Y52" s="26">
        <f>IF(X52=0,0,1000-(X52-MIN(X$20:X$62))*1000/MIN(X$20:X$62))</f>
        <v>0</v>
      </c>
      <c r="Z52" s="25"/>
      <c r="AA52" s="26">
        <f>IF(Z52=0,0,1000-(Z52-MIN(Z$20:Z$62))*1000/MIN(Z$20:Z$62))</f>
        <v>0</v>
      </c>
      <c r="AB52" s="25"/>
      <c r="AC52" s="26">
        <f>IF(AB52=0,0,1000-(AB52-MIN(AB$20:AB$62))*1000/MIN(AB$20:AB$62))</f>
        <v>0</v>
      </c>
      <c r="AD52" s="25"/>
      <c r="AE52" s="26">
        <f>IF(AD52=0,0,1000-(AD52-MIN(AD$20:AD$62))*1000/MIN(AD$20:AD$62))</f>
        <v>0</v>
      </c>
      <c r="AF52" s="25"/>
      <c r="AG52" s="27">
        <f>IF(AF52=0,0,1000-(AF52-MIN(AF$20:AF$62))*1000/MIN(AF$20:AF$62))</f>
        <v>0</v>
      </c>
    </row>
    <row r="53" spans="1:33" ht="12" customHeight="1">
      <c r="A53" s="19">
        <f>RANK(F53,$F$20:$F$62)</f>
        <v>34</v>
      </c>
      <c r="B53" s="45" t="s">
        <v>101</v>
      </c>
      <c r="C53" s="43" t="s">
        <v>102</v>
      </c>
      <c r="D53" s="44" t="s">
        <v>45</v>
      </c>
      <c r="E53" s="31" t="s">
        <v>58</v>
      </c>
      <c r="F53" s="23">
        <f>I53+K53+M53+O53+Q53+S53+U53+W53+Y53+AA53+AC53+AE53+AG53</f>
        <v>1095.0701103593703</v>
      </c>
      <c r="G53" s="24">
        <f>LARGE(I53:AG53,1)+LARGE(I53:AG53,2)+LARGE(I53:AG53,3)+LARGE(I53:AG53,4)+LARGE(I53:AG53,5)+LARGE(I53:AG53,6)</f>
        <v>1095.405966840852</v>
      </c>
      <c r="H53" s="25">
        <v>2.494212962962963E-2</v>
      </c>
      <c r="I53" s="26">
        <f>IF(H53=0,0,1000-(H53-MIN(H$20:H$62))*1000/MIN(H$20:H$62))</f>
        <v>459.61401000714795</v>
      </c>
      <c r="J53" s="25"/>
      <c r="K53" s="26">
        <f>IF(J53=0,0,1000-(J53-MIN(J$20:J$62))*1000/MIN(J$20:J$62))</f>
        <v>0</v>
      </c>
      <c r="L53" s="25"/>
      <c r="M53" s="26">
        <f>IF(L53=0,0,1000-(L53-MIN(L$20:L$62))*1000/MIN(L$20:L$62))</f>
        <v>0</v>
      </c>
      <c r="N53" s="25">
        <v>6.1782407407407404E-2</v>
      </c>
      <c r="O53" s="26">
        <f>IF(N53=0,0,1000-(N53-MIN(N$20:N$62))*1000/MIN(N$20:N$62))</f>
        <v>451.40702059762111</v>
      </c>
      <c r="P53" s="25"/>
      <c r="Q53" s="26">
        <f>IF(P53=0,0,1000-(P53-MIN(P$20:P$62))*1000/MIN(P$20:P$62))</f>
        <v>0</v>
      </c>
      <c r="R53" s="25"/>
      <c r="S53" s="26">
        <f>IF(R53=0,0,1000-(R53-MIN(R$20:R$62))*1000/MIN(R$20:R$62))</f>
        <v>0</v>
      </c>
      <c r="T53" s="40"/>
      <c r="U53" s="26">
        <f>IF(T53=0,0,1000-(T53-MIN(T$20:T$62))*1000/MIN(T$20:T$62))</f>
        <v>0</v>
      </c>
      <c r="V53" s="25">
        <v>0.27407407407407408</v>
      </c>
      <c r="W53" s="26">
        <f>IF(V53=0,0,1000-(V53-MIN(V$20:V$62))*1000/MIN(V$20:V$62))</f>
        <v>184.04907975460128</v>
      </c>
      <c r="X53" s="25"/>
      <c r="Y53" s="26">
        <f>IF(X53=0,0,1000-(X53-MIN(X$20:X$62))*1000/MIN(X$20:X$62))</f>
        <v>0</v>
      </c>
      <c r="Z53" s="25"/>
      <c r="AA53" s="26">
        <f>IF(Z53=0,0,1000-(Z53-MIN(Z$20:Z$62))*1000/MIN(Z$20:Z$62))</f>
        <v>0</v>
      </c>
      <c r="AB53" s="25"/>
      <c r="AC53" s="26">
        <f>IF(AB53=0,0,1000-(AB53-MIN(AB$20:AB$62))*1000/MIN(AB$20:AB$62))</f>
        <v>0</v>
      </c>
      <c r="AD53" s="25"/>
      <c r="AE53" s="26">
        <f>IF(AD53=0,0,1000-(AD53-MIN(AD$20:AD$62))*1000/MIN(AD$20:AD$62))</f>
        <v>0</v>
      </c>
      <c r="AF53" s="25"/>
      <c r="AG53" s="27">
        <f>IF(AF53=0,0,1000-(AF53-MIN(AF$20:AF$62))*1000/MIN(AF$20:AF$62))</f>
        <v>0</v>
      </c>
    </row>
    <row r="54" spans="1:33" ht="12" customHeight="1">
      <c r="A54" s="19">
        <f>RANK(F54,$F$20:$F$62)</f>
        <v>35</v>
      </c>
      <c r="B54" s="45" t="s">
        <v>144</v>
      </c>
      <c r="C54" s="43" t="s">
        <v>145</v>
      </c>
      <c r="D54" s="44" t="s">
        <v>28</v>
      </c>
      <c r="E54" s="31" t="s">
        <v>58</v>
      </c>
      <c r="F54" s="23">
        <f>I54+K54+M54+O54+Q54+S54+U54+W54+Y54+AA54+AC54+AE54+AG54</f>
        <v>894.05400226818711</v>
      </c>
      <c r="G54" s="24">
        <f>LARGE(I54:AG54,1)+LARGE(I54:AG54,2)+LARGE(I54:AG54,3)+LARGE(I54:AG54,4)+LARGE(I54:AG54,5)+LARGE(I54:AG54,6)</f>
        <v>894.11803004596493</v>
      </c>
      <c r="H54" s="25">
        <v>2.4305555555555556E-2</v>
      </c>
      <c r="I54" s="26">
        <f>IF(H54=0,0,1000-(H54-MIN(H$20:H$62))*1000/MIN(H$20:H$62))</f>
        <v>498.9278055754109</v>
      </c>
      <c r="J54" s="25"/>
      <c r="K54" s="26">
        <f>IF(J54=0,0,1000-(J54-MIN(J$20:J$62))*1000/MIN(J$20:J$62))</f>
        <v>0</v>
      </c>
      <c r="L54" s="25"/>
      <c r="M54" s="26">
        <f>IF(L54=0,0,1000-(L54-MIN(L$20:L$62))*1000/MIN(L$20:L$62))</f>
        <v>0</v>
      </c>
      <c r="N54" s="25">
        <v>6.4027777777777781E-2</v>
      </c>
      <c r="O54" s="26">
        <f>IF(N54=0,0,1000-(N54-MIN(N$20:N$62))*1000/MIN(N$20:N$62))</f>
        <v>395.12619669277615</v>
      </c>
      <c r="P54" s="25"/>
      <c r="Q54" s="26">
        <f>IF(P54=0,0,1000-(P54-MIN(P$20:P$62))*1000/MIN(P$20:P$62))</f>
        <v>0</v>
      </c>
      <c r="R54" s="25"/>
      <c r="S54" s="26">
        <f>IF(R54=0,0,1000-(R54-MIN(R$20:R$62))*1000/MIN(R$20:R$62))</f>
        <v>0</v>
      </c>
      <c r="T54" s="40"/>
      <c r="U54" s="26">
        <f>IF(T54=0,0,1000-(T54-MIN(T$20:T$62))*1000/MIN(T$20:T$62))</f>
        <v>0</v>
      </c>
      <c r="V54" s="25"/>
      <c r="W54" s="26">
        <f>IF(V54=0,0,1000-(V54-MIN(V$20:V$62))*1000/MIN(V$20:V$62))</f>
        <v>0</v>
      </c>
      <c r="X54" s="25"/>
      <c r="Y54" s="26">
        <f>IF(X54=0,0,1000-(X54-MIN(X$20:X$62))*1000/MIN(X$20:X$62))</f>
        <v>0</v>
      </c>
      <c r="Z54" s="25"/>
      <c r="AA54" s="26">
        <f>IF(Z54=0,0,1000-(Z54-MIN(Z$20:Z$62))*1000/MIN(Z$20:Z$62))</f>
        <v>0</v>
      </c>
      <c r="AB54" s="25"/>
      <c r="AC54" s="26">
        <f>IF(AB54=0,0,1000-(AB54-MIN(AB$20:AB$62))*1000/MIN(AB$20:AB$62))</f>
        <v>0</v>
      </c>
      <c r="AD54" s="25"/>
      <c r="AE54" s="26">
        <f>IF(AD54=0,0,1000-(AD54-MIN(AD$20:AD$62))*1000/MIN(AD$20:AD$62))</f>
        <v>0</v>
      </c>
      <c r="AF54" s="25"/>
      <c r="AG54" s="27">
        <f>IF(AF54=0,0,1000-(AF54-MIN(AF$20:AF$62))*1000/MIN(AF$20:AF$62))</f>
        <v>0</v>
      </c>
    </row>
    <row r="55" spans="1:33" ht="12" customHeight="1">
      <c r="A55" s="19">
        <f>RANK(F55,$F$20:$F$62)</f>
        <v>36</v>
      </c>
      <c r="B55" s="45" t="s">
        <v>50</v>
      </c>
      <c r="C55" s="43" t="s">
        <v>62</v>
      </c>
      <c r="D55" s="44" t="s">
        <v>28</v>
      </c>
      <c r="E55" s="31" t="s">
        <v>53</v>
      </c>
      <c r="F55" s="23">
        <f>I55+K55+M55+O55+Q55+S55+U55+W55+Y55+AA55+AC55+AE55+AG55</f>
        <v>883.48519099970622</v>
      </c>
      <c r="G55" s="24">
        <f>LARGE(I55:AG55,1)+LARGE(I55:AG55,2)+LARGE(I55:AG55,3)+LARGE(I55:AG55,4)+LARGE(I55:AG55,5)+LARGE(I55:AG55,6)</f>
        <v>883.73223961081737</v>
      </c>
      <c r="H55" s="25">
        <v>2.3958333333333331E-2</v>
      </c>
      <c r="I55" s="26">
        <f>IF(H55=0,0,1000-(H55-MIN(H$20:H$62))*1000/MIN(H$20:H$62))</f>
        <v>520.3716940671909</v>
      </c>
      <c r="J55" s="25"/>
      <c r="K55" s="26">
        <f>IF(J55=0,0,1000-(J55-MIN(J$20:J$62))*1000/MIN(J$20:J$62))</f>
        <v>0</v>
      </c>
      <c r="L55" s="25"/>
      <c r="M55" s="26">
        <f>IF(L55=0,0,1000-(L55-MIN(L$20:L$62))*1000/MIN(L$20:L$62))</f>
        <v>0</v>
      </c>
      <c r="N55" s="25"/>
      <c r="O55" s="26">
        <f>IF(N55=0,0,1000-(N55-MIN(N$20:N$62))*1000/MIN(N$20:N$62))</f>
        <v>0</v>
      </c>
      <c r="P55" s="25"/>
      <c r="Q55" s="26">
        <f>IF(P55=0,0,1000-(P55-MIN(P$20:P$62))*1000/MIN(P$20:P$62))</f>
        <v>0</v>
      </c>
      <c r="R55" s="25"/>
      <c r="S55" s="26">
        <f>IF(R55=0,0,1000-(R55-MIN(R$20:R$62))*1000/MIN(R$20:R$62))</f>
        <v>0</v>
      </c>
      <c r="T55" s="40"/>
      <c r="U55" s="26">
        <f>IF(T55=0,0,1000-(T55-MIN(T$20:T$62))*1000/MIN(T$20:T$62))</f>
        <v>0</v>
      </c>
      <c r="V55" s="25">
        <v>0.24704861111111112</v>
      </c>
      <c r="W55" s="26">
        <f>IF(V55=0,0,1000-(V55-MIN(V$20:V$62))*1000/MIN(V$20:V$62))</f>
        <v>363.11349693251532</v>
      </c>
      <c r="X55" s="25"/>
      <c r="Y55" s="26">
        <f>IF(X55=0,0,1000-(X55-MIN(X$20:X$62))*1000/MIN(X$20:X$62))</f>
        <v>0</v>
      </c>
      <c r="Z55" s="25"/>
      <c r="AA55" s="26">
        <f>IF(Z55=0,0,1000-(Z55-MIN(Z$20:Z$62))*1000/MIN(Z$20:Z$62))</f>
        <v>0</v>
      </c>
      <c r="AB55" s="25"/>
      <c r="AC55" s="26">
        <f>IF(AB55=0,0,1000-(AB55-MIN(AB$20:AB$62))*1000/MIN(AB$20:AB$62))</f>
        <v>0</v>
      </c>
      <c r="AD55" s="25"/>
      <c r="AE55" s="26">
        <f>IF(AD55=0,0,1000-(AD55-MIN(AD$20:AD$62))*1000/MIN(AD$20:AD$62))</f>
        <v>0</v>
      </c>
      <c r="AF55" s="25"/>
      <c r="AG55" s="27">
        <f>IF(AF55=0,0,1000-(AF55-MIN(AF$20:AF$62))*1000/MIN(AF$20:AF$62))</f>
        <v>0</v>
      </c>
    </row>
    <row r="56" spans="1:33" ht="12" customHeight="1">
      <c r="A56" s="19">
        <f>RANK(F56,$F$20:$F$62)</f>
        <v>37</v>
      </c>
      <c r="B56" s="45" t="s">
        <v>148</v>
      </c>
      <c r="C56" s="43" t="s">
        <v>149</v>
      </c>
      <c r="D56" s="44" t="s">
        <v>28</v>
      </c>
      <c r="E56" s="31" t="s">
        <v>68</v>
      </c>
      <c r="F56" s="23">
        <f>I56+K56+M56+O56+Q56+S56+U56+W56+Y56+AA56+AC56+AE56+AG56</f>
        <v>857.04074338813439</v>
      </c>
      <c r="G56" s="24">
        <f>LARGE(I56:AG56,1)+LARGE(I56:AG56,2)+LARGE(I56:AG56,3)+LARGE(I56:AG56,4)+LARGE(I56:AG56,5)+LARGE(I56:AG56,6)</f>
        <v>857.04074338813439</v>
      </c>
      <c r="H56" s="25">
        <v>1.8506944444444444E-2</v>
      </c>
      <c r="I56" s="26">
        <f>IF(H56=0,0,1000-(H56-MIN(H$20:H$62))*1000/MIN(H$20:H$62))</f>
        <v>857.04074338813439</v>
      </c>
      <c r="J56" s="25"/>
      <c r="K56" s="26">
        <f>IF(J56=0,0,1000-(J56-MIN(J$20:J$62))*1000/MIN(J$20:J$62))</f>
        <v>0</v>
      </c>
      <c r="L56" s="25"/>
      <c r="M56" s="26">
        <f>IF(L56=0,0,1000-(L56-MIN(L$20:L$62))*1000/MIN(L$20:L$62))</f>
        <v>0</v>
      </c>
      <c r="N56" s="25"/>
      <c r="O56" s="26">
        <f>IF(N56=0,0,1000-(N56-MIN(N$20:N$62))*1000/MIN(N$20:N$62))</f>
        <v>0</v>
      </c>
      <c r="P56" s="25"/>
      <c r="Q56" s="26">
        <f>IF(P56=0,0,1000-(P56-MIN(P$20:P$62))*1000/MIN(P$20:P$62))</f>
        <v>0</v>
      </c>
      <c r="R56" s="25"/>
      <c r="S56" s="26">
        <f>IF(R56=0,0,1000-(R56-MIN(R$20:R$62))*1000/MIN(R$20:R$62))</f>
        <v>0</v>
      </c>
      <c r="T56" s="40"/>
      <c r="U56" s="26">
        <f>IF(T56=0,0,1000-(T56-MIN(T$20:T$62))*1000/MIN(T$20:T$62))</f>
        <v>0</v>
      </c>
      <c r="V56" s="25"/>
      <c r="W56" s="26">
        <f>IF(V56=0,0,1000-(V56-MIN(V$20:V$62))*1000/MIN(V$20:V$62))</f>
        <v>0</v>
      </c>
      <c r="X56" s="25"/>
      <c r="Y56" s="26">
        <f>IF(X56=0,0,1000-(X56-MIN(X$20:X$62))*1000/MIN(X$20:X$62))</f>
        <v>0</v>
      </c>
      <c r="Z56" s="25"/>
      <c r="AA56" s="26">
        <f>IF(Z56=0,0,1000-(Z56-MIN(Z$20:Z$62))*1000/MIN(Z$20:Z$62))</f>
        <v>0</v>
      </c>
      <c r="AB56" s="25"/>
      <c r="AC56" s="26">
        <f>IF(AB56=0,0,1000-(AB56-MIN(AB$20:AB$62))*1000/MIN(AB$20:AB$62))</f>
        <v>0</v>
      </c>
      <c r="AD56" s="25"/>
      <c r="AE56" s="26">
        <f>IF(AD56=0,0,1000-(AD56-MIN(AD$20:AD$62))*1000/MIN(AD$20:AD$62))</f>
        <v>0</v>
      </c>
      <c r="AF56" s="25"/>
      <c r="AG56" s="27">
        <f>IF(AF56=0,0,1000-(AF56-MIN(AF$20:AF$62))*1000/MIN(AF$20:AF$62))</f>
        <v>0</v>
      </c>
    </row>
    <row r="57" spans="1:33" ht="12" customHeight="1">
      <c r="A57" s="19">
        <f>RANK(F57,$F$20:$F$62)</f>
        <v>38</v>
      </c>
      <c r="B57" s="45" t="s">
        <v>83</v>
      </c>
      <c r="C57" s="43" t="s">
        <v>84</v>
      </c>
      <c r="D57" s="44" t="s">
        <v>45</v>
      </c>
      <c r="E57" s="31" t="s">
        <v>54</v>
      </c>
      <c r="F57" s="23">
        <f>I57+K57+M57+O57+Q57+S57+U57+W57+Y57+AA57+AC57+AE57+AG57</f>
        <v>809.10937046707272</v>
      </c>
      <c r="G57" s="24">
        <f>LARGE(I57:AG57,1)+LARGE(I57:AG57,2)+LARGE(I57:AG57,3)+LARGE(I57:AG57,4)+LARGE(I57:AG57,5)+LARGE(I57:AG57,6)</f>
        <v>809.15688204114679</v>
      </c>
      <c r="H57" s="25"/>
      <c r="I57" s="26">
        <f>IF(H57=0,0,1000-(H57-MIN(H$20:H$62))*1000/MIN(H$20:H$62))</f>
        <v>0</v>
      </c>
      <c r="J57" s="25"/>
      <c r="K57" s="26">
        <f>IF(J57=0,0,1000-(J57-MIN(J$20:J$62))*1000/MIN(J$20:J$62))</f>
        <v>0</v>
      </c>
      <c r="L57" s="25"/>
      <c r="M57" s="26">
        <f>IF(L57=0,0,1000-(L57-MIN(L$20:L$62))*1000/MIN(L$20:L$62))</f>
        <v>0</v>
      </c>
      <c r="N57" s="25">
        <v>4.7511574074074074E-2</v>
      </c>
      <c r="O57" s="26">
        <f>IF(N57=0,0,1000-(N57-MIN(N$20:N$62))*1000/MIN(N$20:N$62))</f>
        <v>809.10937046707272</v>
      </c>
      <c r="P57" s="25"/>
      <c r="Q57" s="26">
        <f>IF(P57=0,0,1000-(P57-MIN(P$20:P$62))*1000/MIN(P$20:P$62))</f>
        <v>0</v>
      </c>
      <c r="R57" s="25"/>
      <c r="S57" s="26">
        <f>IF(R57=0,0,1000-(R57-MIN(R$20:R$62))*1000/MIN(R$20:R$62))</f>
        <v>0</v>
      </c>
      <c r="T57" s="40"/>
      <c r="U57" s="26">
        <f>IF(T57=0,0,1000-(T57-MIN(T$20:T$62))*1000/MIN(T$20:T$62))</f>
        <v>0</v>
      </c>
      <c r="V57" s="25"/>
      <c r="W57" s="26">
        <f>IF(V57=0,0,1000-(V57-MIN(V$20:V$62))*1000/MIN(V$20:V$62))</f>
        <v>0</v>
      </c>
      <c r="X57" s="25"/>
      <c r="Y57" s="26">
        <f>IF(X57=0,0,1000-(X57-MIN(X$20:X$62))*1000/MIN(X$20:X$62))</f>
        <v>0</v>
      </c>
      <c r="Z57" s="25"/>
      <c r="AA57" s="26">
        <f>IF(Z57=0,0,1000-(Z57-MIN(Z$20:Z$62))*1000/MIN(Z$20:Z$62))</f>
        <v>0</v>
      </c>
      <c r="AB57" s="25"/>
      <c r="AC57" s="26">
        <f>IF(AB57=0,0,1000-(AB57-MIN(AB$20:AB$62))*1000/MIN(AB$20:AB$62))</f>
        <v>0</v>
      </c>
      <c r="AD57" s="25"/>
      <c r="AE57" s="26">
        <f>IF(AD57=0,0,1000-(AD57-MIN(AD$20:AD$62))*1000/MIN(AD$20:AD$62))</f>
        <v>0</v>
      </c>
      <c r="AF57" s="25"/>
      <c r="AG57" s="27">
        <f>IF(AF57=0,0,1000-(AF57-MIN(AF$20:AF$62))*1000/MIN(AF$20:AF$62))</f>
        <v>0</v>
      </c>
    </row>
    <row r="58" spans="1:33" ht="12" customHeight="1">
      <c r="A58" s="19">
        <f>RANK(F58,$F$20:$F$62)</f>
        <v>39</v>
      </c>
      <c r="B58" s="45" t="s">
        <v>153</v>
      </c>
      <c r="C58" s="43" t="s">
        <v>154</v>
      </c>
      <c r="D58" s="44" t="s">
        <v>57</v>
      </c>
      <c r="E58" s="31" t="s">
        <v>53</v>
      </c>
      <c r="F58" s="23">
        <f>I58+K58+M58+O58+Q58+S58+U58+W58+Y58+AA58+AC58+AE58+AG58</f>
        <v>657.96124684077517</v>
      </c>
      <c r="G58" s="24">
        <f>LARGE(I58:AG58,1)+LARGE(I58:AG58,2)+LARGE(I58:AG58,3)+LARGE(I58:AG58,4)+LARGE(I58:AG58,5)+LARGE(I58:AG58,6)</f>
        <v>657.99812184077518</v>
      </c>
      <c r="H58" s="25"/>
      <c r="I58" s="26">
        <f>IF(H58=0,0,1000-(H58-MIN(H$20:H$62))*1000/MIN(H$20:H$62))</f>
        <v>0</v>
      </c>
      <c r="J58" s="25"/>
      <c r="K58" s="26">
        <f>IF(J58=0,0,1000-(J58-MIN(J$20:J$62))*1000/MIN(J$20:J$62))</f>
        <v>0</v>
      </c>
      <c r="L58" s="25"/>
      <c r="M58" s="26">
        <f>IF(L58=0,0,1000-(L58-MIN(L$20:L$62))*1000/MIN(L$20:L$62))</f>
        <v>0</v>
      </c>
      <c r="N58" s="25"/>
      <c r="O58" s="26">
        <f>IF(N58=0,0,1000-(N58-MIN(N$20:N$62))*1000/MIN(N$20:N$62))</f>
        <v>0</v>
      </c>
      <c r="P58" s="25"/>
      <c r="Q58" s="26">
        <f>IF(P58=0,0,1000-(P58-MIN(P$20:P$62))*1000/MIN(P$20:P$62))</f>
        <v>0</v>
      </c>
      <c r="R58" s="25"/>
      <c r="S58" s="26">
        <f>IF(R58=0,0,1000-(R58-MIN(R$20:R$62))*1000/MIN(R$20:R$62))</f>
        <v>0</v>
      </c>
      <c r="T58" s="40"/>
      <c r="U58" s="26">
        <f>IF(T58=0,0,1000-(T58-MIN(T$20:T$62))*1000/MIN(T$20:T$62))</f>
        <v>0</v>
      </c>
      <c r="V58" s="25"/>
      <c r="W58" s="26">
        <f>IF(V58=0,0,1000-(V58-MIN(V$20:V$62))*1000/MIN(V$20:V$62))</f>
        <v>0</v>
      </c>
      <c r="X58" s="25"/>
      <c r="Y58" s="26">
        <f>IF(X58=0,0,1000-(X58-MIN(X$20:X$62))*1000/MIN(X$20:X$62))</f>
        <v>0</v>
      </c>
      <c r="Z58" s="25"/>
      <c r="AA58" s="26">
        <f>IF(Z58=0,0,1000-(Z58-MIN(Z$20:Z$62))*1000/MIN(Z$20:Z$62))</f>
        <v>0</v>
      </c>
      <c r="AB58" s="25"/>
      <c r="AC58" s="26">
        <f>IF(AB58=0,0,1000-(AB58-MIN(AB$20:AB$62))*1000/MIN(AB$20:AB$62))</f>
        <v>0</v>
      </c>
      <c r="AD58" s="25"/>
      <c r="AE58" s="26">
        <f>IF(AD58=0,0,1000-(AD58-MIN(AD$20:AD$62))*1000/MIN(AD$20:AD$62))</f>
        <v>0</v>
      </c>
      <c r="AF58" s="25">
        <v>3.6874999999999998E-2</v>
      </c>
      <c r="AG58" s="27">
        <f>IF(AF58=0,0,1000-(AF58-MIN(AF$20:AF$62))*1000/MIN(AF$20:AF$62))</f>
        <v>657.96124684077517</v>
      </c>
    </row>
    <row r="59" spans="1:33" ht="12" customHeight="1">
      <c r="A59" s="19">
        <f>RANK(F59,$F$20:$F$62)</f>
        <v>40</v>
      </c>
      <c r="B59" s="45" t="s">
        <v>104</v>
      </c>
      <c r="C59" s="43" t="s">
        <v>105</v>
      </c>
      <c r="D59" s="44" t="s">
        <v>41</v>
      </c>
      <c r="E59" s="31" t="s">
        <v>58</v>
      </c>
      <c r="F59" s="23">
        <f>I59+K59+M59+O59+Q59+S59+U59+W59+Y59+AA59+AC59+AE59+AG59</f>
        <v>379.44785276073628</v>
      </c>
      <c r="G59" s="24">
        <f>LARGE(I59:AG59,1)+LARGE(I59:AG59,2)+LARGE(I59:AG59,3)+LARGE(I59:AG59,4)+LARGE(I59:AG59,5)+LARGE(I59:AG59,6)</f>
        <v>379.69243609406959</v>
      </c>
      <c r="H59" s="25"/>
      <c r="I59" s="26">
        <f>IF(H59=0,0,1000-(H59-MIN(H$20:H$62))*1000/MIN(H$20:H$62))</f>
        <v>0</v>
      </c>
      <c r="J59" s="25"/>
      <c r="K59" s="26">
        <f>IF(J59=0,0,1000-(J59-MIN(J$20:J$62))*1000/MIN(J$20:J$62))</f>
        <v>0</v>
      </c>
      <c r="L59" s="25"/>
      <c r="M59" s="26">
        <f>IF(L59=0,0,1000-(L59-MIN(L$20:L$62))*1000/MIN(L$20:L$62))</f>
        <v>0</v>
      </c>
      <c r="N59" s="25"/>
      <c r="O59" s="26">
        <f>IF(N59=0,0,1000-(N59-MIN(N$20:N$62))*1000/MIN(N$20:N$62))</f>
        <v>0</v>
      </c>
      <c r="P59" s="25"/>
      <c r="Q59" s="26">
        <f>IF(P59=0,0,1000-(P59-MIN(P$20:P$62))*1000/MIN(P$20:P$62))</f>
        <v>0</v>
      </c>
      <c r="R59" s="25"/>
      <c r="S59" s="26">
        <f>IF(R59=0,0,1000-(R59-MIN(R$20:R$62))*1000/MIN(R$20:R$62))</f>
        <v>0</v>
      </c>
      <c r="T59" s="40"/>
      <c r="U59" s="26">
        <f>IF(T59=0,0,1000-(T59-MIN(T$20:T$62))*1000/MIN(T$20:T$62))</f>
        <v>0</v>
      </c>
      <c r="V59" s="25">
        <v>0.24458333333333335</v>
      </c>
      <c r="W59" s="26">
        <f>IF(V59=0,0,1000-(V59-MIN(V$20:V$62))*1000/MIN(V$20:V$62))</f>
        <v>379.44785276073628</v>
      </c>
      <c r="X59" s="25"/>
      <c r="Y59" s="26">
        <f>IF(X59=0,0,1000-(X59-MIN(X$20:X$62))*1000/MIN(X$20:X$62))</f>
        <v>0</v>
      </c>
      <c r="Z59" s="25"/>
      <c r="AA59" s="26">
        <f>IF(Z59=0,0,1000-(Z59-MIN(Z$20:Z$62))*1000/MIN(Z$20:Z$62))</f>
        <v>0</v>
      </c>
      <c r="AB59" s="25"/>
      <c r="AC59" s="26">
        <f>IF(AB59=0,0,1000-(AB59-MIN(AB$20:AB$62))*1000/MIN(AB$20:AB$62))</f>
        <v>0</v>
      </c>
      <c r="AD59" s="25"/>
      <c r="AE59" s="26">
        <f>IF(AD59=0,0,1000-(AD59-MIN(AD$20:AD$62))*1000/MIN(AD$20:AD$62))</f>
        <v>0</v>
      </c>
      <c r="AF59" s="25"/>
      <c r="AG59" s="27">
        <f>IF(AF59=0,0,1000-(AF59-MIN(AF$20:AF$62))*1000/MIN(AF$20:AF$62))</f>
        <v>0</v>
      </c>
    </row>
    <row r="60" spans="1:33" ht="12" customHeight="1">
      <c r="A60" s="19">
        <f>RANK(F60,$F$20:$F$62)</f>
        <v>41</v>
      </c>
      <c r="B60" s="45" t="s">
        <v>111</v>
      </c>
      <c r="C60" s="43" t="s">
        <v>112</v>
      </c>
      <c r="D60" s="44" t="s">
        <v>95</v>
      </c>
      <c r="E60" s="31" t="s">
        <v>64</v>
      </c>
      <c r="F60" s="23">
        <f>I60+K60+M60+O60+Q60+S60+U60+W60+Y60+AA60+AC60+AE60+AG60</f>
        <v>35.067363888034379</v>
      </c>
      <c r="G60" s="24">
        <f>LARGE(I60:AG60,1)+LARGE(I60:AG60,2)+LARGE(I60:AG60,3)+LARGE(I60:AG60,4)+LARGE(I60:AG60,5)+LARGE(I60:AG60,6)</f>
        <v>35.251877776923266</v>
      </c>
      <c r="H60" s="25"/>
      <c r="I60" s="26">
        <f>IF(H60=0,0,1000-(H60-MIN(H$20:H$62))*1000/MIN(H$20:H$62))</f>
        <v>0</v>
      </c>
      <c r="J60" s="25"/>
      <c r="K60" s="26">
        <f>IF(J60=0,0,1000-(J60-MIN(J$20:J$62))*1000/MIN(J$20:J$62))</f>
        <v>0</v>
      </c>
      <c r="L60" s="25"/>
      <c r="M60" s="26">
        <f>IF(L60=0,0,1000-(L60-MIN(L$20:L$62))*1000/MIN(L$20:L$62))</f>
        <v>0</v>
      </c>
      <c r="N60" s="25"/>
      <c r="O60" s="26">
        <f>IF(N60=0,0,1000-(N60-MIN(N$20:N$62))*1000/MIN(N$20:N$62))</f>
        <v>0</v>
      </c>
      <c r="P60" s="25"/>
      <c r="Q60" s="26">
        <f>IF(P60=0,0,1000-(P60-MIN(P$20:P$62))*1000/MIN(P$20:P$62))</f>
        <v>0</v>
      </c>
      <c r="R60" s="25"/>
      <c r="S60" s="26">
        <f>IF(R60=0,0,1000-(R60-MIN(R$20:R$62))*1000/MIN(R$20:R$62))</f>
        <v>0</v>
      </c>
      <c r="T60" s="40">
        <v>0.18451388888888889</v>
      </c>
      <c r="U60" s="26">
        <v>1</v>
      </c>
      <c r="V60" s="25"/>
      <c r="W60" s="26">
        <f>IF(V60=0,0,1000-(V60-MIN(V$20:V$62))*1000/MIN(V$20:V$62))</f>
        <v>0</v>
      </c>
      <c r="X60" s="25">
        <v>6.5277777777777782E-2</v>
      </c>
      <c r="Y60" s="26">
        <v>1</v>
      </c>
      <c r="Z60" s="25"/>
      <c r="AA60" s="26">
        <f>IF(Z60=0,0,1000-(Z60-MIN(Z$20:Z$62))*1000/MIN(Z$20:Z$62))</f>
        <v>0</v>
      </c>
      <c r="AB60" s="25">
        <v>7.5011574074074064E-2</v>
      </c>
      <c r="AC60" s="26">
        <v>1</v>
      </c>
      <c r="AD60" s="25">
        <v>7.408564814814815E-2</v>
      </c>
      <c r="AE60" s="26">
        <f>IF(AD60=0,0,1000-(AD60-MIN(AD$20:AD$62))*1000/MIN(AD$20:AD$62))</f>
        <v>31.067363888034379</v>
      </c>
      <c r="AF60" s="25">
        <v>5.7997685185185187E-2</v>
      </c>
      <c r="AG60" s="27">
        <v>1</v>
      </c>
    </row>
    <row r="61" spans="1:33" ht="12" customHeight="1">
      <c r="A61" s="19">
        <f>RANK(F61,$F$20:$F$62)</f>
        <v>42</v>
      </c>
      <c r="B61" s="45" t="s">
        <v>93</v>
      </c>
      <c r="C61" s="43" t="s">
        <v>94</v>
      </c>
      <c r="D61" s="44" t="s">
        <v>28</v>
      </c>
      <c r="E61" s="31" t="s">
        <v>54</v>
      </c>
      <c r="F61" s="23">
        <f>I61+K61+M61+O61+Q61+S61+U61+W61+Y61+AA61+AC61+AE61+AG61</f>
        <v>0</v>
      </c>
      <c r="G61" s="24">
        <f>LARGE(I61:AG61,1)+LARGE(I61:AG61,2)+LARGE(I61:AG61,3)+LARGE(I61:AG61,4)+LARGE(I61:AG61,5)+LARGE(I61:AG61,6)</f>
        <v>0</v>
      </c>
      <c r="H61" s="25"/>
      <c r="I61" s="26">
        <f>IF(H61=0,0,1000-(H61-MIN(H$20:H$62))*1000/MIN(H$20:H$62))</f>
        <v>0</v>
      </c>
      <c r="J61" s="25"/>
      <c r="K61" s="26">
        <f>IF(J61=0,0,1000-(J61-MIN(J$20:J$62))*1000/MIN(J$20:J$62))</f>
        <v>0</v>
      </c>
      <c r="L61" s="25"/>
      <c r="M61" s="26">
        <f>IF(L61=0,0,1000-(L61-MIN(L$20:L$62))*1000/MIN(L$20:L$62))</f>
        <v>0</v>
      </c>
      <c r="N61" s="25"/>
      <c r="O61" s="26">
        <f>IF(N61=0,0,1000-(N61-MIN(N$20:N$62))*1000/MIN(N$20:N$62))</f>
        <v>0</v>
      </c>
      <c r="P61" s="25"/>
      <c r="Q61" s="26">
        <f>IF(P61=0,0,1000-(P61-MIN(P$20:P$62))*1000/MIN(P$20:P$62))</f>
        <v>0</v>
      </c>
      <c r="R61" s="25"/>
      <c r="S61" s="26">
        <f>IF(R61=0,0,1000-(R61-MIN(R$20:R$62))*1000/MIN(R$20:R$62))</f>
        <v>0</v>
      </c>
      <c r="T61" s="40"/>
      <c r="U61" s="26">
        <f>IF(T61=0,0,1000-(T61-MIN(T$20:T$62))*1000/MIN(T$20:T$62))</f>
        <v>0</v>
      </c>
      <c r="V61" s="25"/>
      <c r="W61" s="26">
        <f>IF(V61=0,0,1000-(V61-MIN(V$20:V$62))*1000/MIN(V$20:V$62))</f>
        <v>0</v>
      </c>
      <c r="X61" s="25"/>
      <c r="Y61" s="26">
        <f>IF(X61=0,0,1000-(X61-MIN(X$20:X$62))*1000/MIN(X$20:X$62))</f>
        <v>0</v>
      </c>
      <c r="Z61" s="25"/>
      <c r="AA61" s="26">
        <f>IF(Z61=0,0,1000-(Z61-MIN(Z$20:Z$62))*1000/MIN(Z$20:Z$62))</f>
        <v>0</v>
      </c>
      <c r="AB61" s="25"/>
      <c r="AC61" s="26">
        <f>IF(AB61=0,0,1000-(AB61-MIN(AB$20:AB$62))*1000/MIN(AB$20:AB$62))</f>
        <v>0</v>
      </c>
      <c r="AD61" s="25"/>
      <c r="AE61" s="26">
        <f>IF(AD61=0,0,1000-(AD61-MIN(AD$20:AD$62))*1000/MIN(AD$20:AD$62))</f>
        <v>0</v>
      </c>
      <c r="AF61" s="25"/>
      <c r="AG61" s="27">
        <f>IF(AF61=0,0,1000-(AF61-MIN(AF$20:AF$62))*1000/MIN(AF$20:AF$62))</f>
        <v>0</v>
      </c>
    </row>
    <row r="62" spans="1:33" customFormat="1" ht="12" customHeight="1">
      <c r="A62" s="19">
        <f>RANK(F62,$F$20:$F$62)</f>
        <v>42</v>
      </c>
      <c r="B62" s="20" t="s">
        <v>91</v>
      </c>
      <c r="C62" s="54" t="s">
        <v>137</v>
      </c>
      <c r="D62" s="55" t="s">
        <v>56</v>
      </c>
      <c r="E62" s="31" t="s">
        <v>68</v>
      </c>
      <c r="F62" s="23">
        <f>I62+K62+M62+O62+Q62+S62+U62+W62+Y62+AA62+AC62+AE62+AG62</f>
        <v>0</v>
      </c>
      <c r="G62" s="24">
        <f>LARGE(I62:AG62,1)+LARGE(I62:AG62,2)+LARGE(I62:AG62,3)+LARGE(I62:AG62,4)+LARGE(I62:AG62,5)+LARGE(I62:AG62,6)</f>
        <v>0</v>
      </c>
      <c r="H62" s="25"/>
      <c r="I62" s="26">
        <f>IF(H62=0,0,1000-(H62-MIN(H$20:H$62))*1000/MIN(H$20:H$62))</f>
        <v>0</v>
      </c>
      <c r="J62" s="32"/>
      <c r="K62" s="26">
        <f>IF(J62=0,0,1000-(J62-MIN(J$20:J$62))*1000/MIN(J$20:J$62))</f>
        <v>0</v>
      </c>
      <c r="L62" s="32"/>
      <c r="M62" s="26">
        <f>IF(L62=0,0,1000-(L62-MIN(L$20:L$62))*1000/MIN(L$20:L$62))</f>
        <v>0</v>
      </c>
      <c r="N62" s="25"/>
      <c r="O62" s="26">
        <f>IF(N62=0,0,1000-(N62-MIN(N$20:N$62))*1000/MIN(N$20:N$62))</f>
        <v>0</v>
      </c>
      <c r="P62" s="25"/>
      <c r="Q62" s="26">
        <f>IF(P62=0,0,1000-(P62-MIN(P$20:P$62))*1000/MIN(P$20:P$62))</f>
        <v>0</v>
      </c>
      <c r="R62" s="25"/>
      <c r="S62" s="26">
        <f>IF(R62=0,0,1000-(R62-MIN(R$20:R$62))*1000/MIN(R$20:R$62))</f>
        <v>0</v>
      </c>
      <c r="T62" s="25"/>
      <c r="U62" s="26">
        <f>IF(T62=0,0,1000-(T62-MIN(T$20:T$62))*1000/MIN(T$20:T$62))</f>
        <v>0</v>
      </c>
      <c r="V62" s="25"/>
      <c r="W62" s="26">
        <f>IF(V62=0,0,1000-(V62-MIN(V$20:V$62))*1000/MIN(V$20:V$62))</f>
        <v>0</v>
      </c>
      <c r="X62" s="25"/>
      <c r="Y62" s="26">
        <f>IF(X62=0,0,1000-(X62-MIN(X$20:X$62))*1000/MIN(X$20:X$62))</f>
        <v>0</v>
      </c>
      <c r="Z62" s="25"/>
      <c r="AA62" s="26">
        <f>IF(Z62=0,0,1000-(Z62-MIN(Z$20:Z$62))*1000/MIN(Z$20:Z$62))</f>
        <v>0</v>
      </c>
      <c r="AB62" s="32"/>
      <c r="AC62" s="26">
        <f>IF(AB62=0,0,1000-(AB62-MIN(AB$20:AB$62))*1000/MIN(AB$20:AB$62))</f>
        <v>0</v>
      </c>
      <c r="AD62" s="25"/>
      <c r="AE62" s="26">
        <f>IF(AD62=0,0,1000-(AD62-MIN(AD$20:AD$62))*1000/MIN(AD$20:AD$62))</f>
        <v>0</v>
      </c>
      <c r="AF62" s="25"/>
      <c r="AG62" s="27">
        <f>IF(AF62=0,0,1000-(AF62-MIN(AF$20:AF$62))*1000/MIN(AF$20:AF$62))</f>
        <v>0</v>
      </c>
    </row>
    <row r="63" spans="1:33" customFormat="1" ht="12" customHeight="1">
      <c r="A63" s="34"/>
      <c r="E63" s="35"/>
      <c r="F63" s="34"/>
      <c r="G63" s="34"/>
      <c r="H63" s="34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4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1:33" customFormat="1" hidden="1">
      <c r="A64" s="34"/>
      <c r="E64" s="35"/>
      <c r="F64" s="34"/>
      <c r="G64" s="34"/>
      <c r="H64" s="34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4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1:33" customFormat="1" hidden="1">
      <c r="A65" s="34"/>
      <c r="B65" s="37"/>
      <c r="C65" t="s">
        <v>113</v>
      </c>
      <c r="E65" s="35"/>
      <c r="F65" s="34"/>
      <c r="G65" s="34"/>
      <c r="H65" s="34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4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  <row r="66" spans="1:33" customFormat="1" hidden="1">
      <c r="A66" s="34"/>
      <c r="B66" s="38"/>
      <c r="C66" s="39" t="s">
        <v>114</v>
      </c>
      <c r="E66" s="35"/>
      <c r="F66" s="34"/>
      <c r="G66" s="34"/>
      <c r="H66" s="34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4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</row>
    <row r="67" spans="1:33" customFormat="1" hidden="1">
      <c r="A67" s="34"/>
      <c r="C67" t="s">
        <v>115</v>
      </c>
      <c r="E67" s="35"/>
      <c r="F67" s="34"/>
      <c r="G67" s="34"/>
      <c r="H67" s="3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4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</row>
    <row r="68" spans="1:33" customFormat="1" hidden="1">
      <c r="A68" s="34"/>
      <c r="C68" t="s">
        <v>116</v>
      </c>
      <c r="E68" s="35"/>
      <c r="F68" s="34"/>
      <c r="G68" s="34"/>
      <c r="H68" s="34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4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</row>
    <row r="69" spans="1:33" customFormat="1" hidden="1">
      <c r="A69" s="34"/>
      <c r="E69" s="35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customFormat="1">
      <c r="A70" s="34"/>
      <c r="E70" s="35"/>
      <c r="F70" s="49" t="s">
        <v>127</v>
      </c>
      <c r="G70" s="34"/>
      <c r="H70" s="34">
        <f>COUNT(H4:H62)</f>
        <v>26</v>
      </c>
      <c r="I70" s="34"/>
      <c r="J70" s="34">
        <f>COUNT(J4:J62)</f>
        <v>19</v>
      </c>
      <c r="K70" s="34"/>
      <c r="L70" s="34">
        <f>COUNT(L4:L62)</f>
        <v>29</v>
      </c>
      <c r="M70" s="34"/>
      <c r="N70" s="34">
        <f>COUNT(N4:N62)</f>
        <v>37</v>
      </c>
      <c r="O70" s="34"/>
      <c r="P70" s="34">
        <f>COUNT(P4:P62)</f>
        <v>31</v>
      </c>
      <c r="Q70" s="34"/>
      <c r="R70" s="34">
        <f>COUNT(R4:R62)</f>
        <v>11</v>
      </c>
      <c r="S70" s="34"/>
      <c r="T70" s="34">
        <f>COUNT(T4:T62)</f>
        <v>28</v>
      </c>
      <c r="U70" s="34"/>
      <c r="V70" s="34">
        <f>COUNT(V4:V62)</f>
        <v>13</v>
      </c>
      <c r="W70" s="34"/>
      <c r="X70" s="34">
        <f>COUNT(X4:X62)</f>
        <v>21</v>
      </c>
      <c r="Y70" s="34"/>
      <c r="Z70" s="34">
        <f>COUNT(Z4:Z62)</f>
        <v>15</v>
      </c>
      <c r="AA70" s="34"/>
      <c r="AB70" s="34">
        <f>COUNT(AB4:AB62)</f>
        <v>19</v>
      </c>
      <c r="AC70" s="34"/>
      <c r="AD70" s="34">
        <f>COUNT(AD4:AD62)</f>
        <v>17</v>
      </c>
      <c r="AE70" s="34"/>
      <c r="AF70" s="34">
        <f>COUNT(AF4:AF62)</f>
        <v>23</v>
      </c>
      <c r="AG70" s="34"/>
    </row>
    <row r="71" spans="1:33" customFormat="1">
      <c r="A71" s="34"/>
      <c r="E71" s="35"/>
      <c r="F71" s="49" t="s">
        <v>128</v>
      </c>
      <c r="G71" s="34"/>
      <c r="H71" s="50">
        <f>H70/56</f>
        <v>0.4642857142857143</v>
      </c>
      <c r="I71" s="34"/>
      <c r="J71" s="50">
        <f>J70/56</f>
        <v>0.3392857142857143</v>
      </c>
      <c r="K71" s="34"/>
      <c r="L71" s="50">
        <f>L70/56</f>
        <v>0.5178571428571429</v>
      </c>
      <c r="M71" s="34"/>
      <c r="N71" s="50">
        <f>N70/56</f>
        <v>0.6607142857142857</v>
      </c>
      <c r="O71" s="34"/>
      <c r="P71" s="50">
        <f>P70/56</f>
        <v>0.5535714285714286</v>
      </c>
      <c r="Q71" s="34"/>
      <c r="R71" s="50">
        <f>R70/18</f>
        <v>0.61111111111111116</v>
      </c>
      <c r="S71" s="34"/>
      <c r="T71" s="50">
        <f>T70/56</f>
        <v>0.5</v>
      </c>
      <c r="U71" s="34"/>
      <c r="V71" s="50">
        <f>V70/56</f>
        <v>0.23214285714285715</v>
      </c>
      <c r="W71" s="34"/>
      <c r="X71" s="50">
        <f>X70/56</f>
        <v>0.375</v>
      </c>
      <c r="Y71" s="34"/>
      <c r="Z71" s="50">
        <f>Z70/56</f>
        <v>0.26785714285714285</v>
      </c>
      <c r="AA71" s="34"/>
      <c r="AB71" s="50">
        <f>AB70/56</f>
        <v>0.3392857142857143</v>
      </c>
      <c r="AC71" s="34"/>
      <c r="AD71" s="50">
        <f>AD70/56</f>
        <v>0.30357142857142855</v>
      </c>
      <c r="AE71" s="34"/>
      <c r="AF71" s="50">
        <f>AF70/56</f>
        <v>0.4107142857142857</v>
      </c>
      <c r="AG71" s="34"/>
    </row>
    <row r="72" spans="1:33" customFormat="1">
      <c r="A72" s="34"/>
      <c r="E72" s="35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</row>
    <row r="73" spans="1:33" customFormat="1">
      <c r="A73" s="34"/>
      <c r="E73" s="35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33" customFormat="1">
      <c r="A74" s="34"/>
      <c r="E74" s="35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customFormat="1">
      <c r="A75" s="34"/>
      <c r="E75" s="35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1:33" customFormat="1">
      <c r="A76" s="34"/>
      <c r="E76" s="35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1:33" customFormat="1">
      <c r="A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</row>
    <row r="78" spans="1:33" customFormat="1">
      <c r="A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</row>
    <row r="79" spans="1:33" customFormat="1">
      <c r="A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1:33" customFormat="1">
      <c r="A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1:33" customFormat="1">
      <c r="A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3" customFormat="1">
      <c r="A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1:33" customFormat="1">
      <c r="A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1:33" customFormat="1">
      <c r="A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customFormat="1">
      <c r="A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</row>
    <row r="86" spans="1:33" customFormat="1">
      <c r="A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</row>
    <row r="87" spans="1:33" customFormat="1">
      <c r="A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</row>
    <row r="88" spans="1:33" customFormat="1">
      <c r="A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</row>
    <row r="89" spans="1:33" customFormat="1">
      <c r="A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</row>
    <row r="90" spans="1:33" customFormat="1">
      <c r="A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</row>
    <row r="91" spans="1:33" customFormat="1">
      <c r="A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1:33" customFormat="1">
      <c r="A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</row>
    <row r="93" spans="1:33" customFormat="1">
      <c r="A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1:33" customFormat="1">
      <c r="A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</row>
    <row r="95" spans="1:33" customFormat="1">
      <c r="A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</row>
    <row r="96" spans="1:33" customFormat="1">
      <c r="A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</row>
    <row r="97" spans="1:33" customFormat="1">
      <c r="A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1:33" customFormat="1">
      <c r="A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1:33" customFormat="1">
      <c r="A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1:33" customFormat="1">
      <c r="A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</row>
    <row r="101" spans="1:33" customFormat="1">
      <c r="A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</row>
    <row r="102" spans="1:33" customFormat="1">
      <c r="A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customFormat="1">
      <c r="A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customFormat="1">
      <c r="A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customFormat="1">
      <c r="A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spans="1:33" customFormat="1">
      <c r="A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</row>
    <row r="107" spans="1:33" customFormat="1">
      <c r="A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</row>
    <row r="108" spans="1:33" customFormat="1">
      <c r="A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  <row r="109" spans="1:33" customFormat="1">
      <c r="A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1:33" customFormat="1">
      <c r="A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</row>
    <row r="111" spans="1:33" customFormat="1">
      <c r="A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1:33" customFormat="1">
      <c r="A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</row>
    <row r="113" spans="1:33" customFormat="1">
      <c r="A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</row>
    <row r="114" spans="1:33" customFormat="1">
      <c r="A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</row>
    <row r="115" spans="1:33" customFormat="1">
      <c r="A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</row>
    <row r="116" spans="1:33" customFormat="1">
      <c r="A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1:33" customFormat="1">
      <c r="A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1:33" customFormat="1">
      <c r="A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</row>
    <row r="119" spans="1:33" customFormat="1">
      <c r="A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</row>
    <row r="120" spans="1:33" customFormat="1">
      <c r="A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1:33" customFormat="1">
      <c r="A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1:33" customFormat="1">
      <c r="A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1:33" customFormat="1">
      <c r="A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1:33" customFormat="1">
      <c r="A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</row>
    <row r="125" spans="1:33" customFormat="1">
      <c r="A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</row>
    <row r="126" spans="1:33" customFormat="1">
      <c r="A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</row>
    <row r="127" spans="1:33" customFormat="1">
      <c r="A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</row>
    <row r="128" spans="1:33" customFormat="1">
      <c r="A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</row>
    <row r="129" spans="1:33" customFormat="1">
      <c r="A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</row>
    <row r="130" spans="1:33" customFormat="1">
      <c r="A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1:33" customFormat="1">
      <c r="A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1:33" customFormat="1">
      <c r="A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1:33" customFormat="1">
      <c r="A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1:33" customFormat="1">
      <c r="A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1:33" customFormat="1">
      <c r="A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1:33" customFormat="1">
      <c r="A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1:33" customFormat="1">
      <c r="A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1:33" customFormat="1">
      <c r="A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1:33" customFormat="1">
      <c r="A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33" customFormat="1">
      <c r="A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1:33" customFormat="1">
      <c r="A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1:33" customFormat="1">
      <c r="A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</row>
    <row r="143" spans="1:33" customFormat="1">
      <c r="A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</row>
    <row r="144" spans="1:33" customFormat="1">
      <c r="A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1:33" customFormat="1">
      <c r="A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</row>
    <row r="146" spans="1:33" customFormat="1">
      <c r="A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</row>
    <row r="147" spans="1:33" customFormat="1">
      <c r="A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</row>
    <row r="148" spans="1:33" customFormat="1">
      <c r="A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</row>
    <row r="149" spans="1:33" customFormat="1">
      <c r="A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</row>
    <row r="150" spans="1:33" customFormat="1">
      <c r="A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</row>
    <row r="151" spans="1:33" customFormat="1">
      <c r="A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</row>
    <row r="152" spans="1:33" customFormat="1">
      <c r="A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</row>
    <row r="153" spans="1:33" customFormat="1">
      <c r="A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</row>
    <row r="154" spans="1:33" customFormat="1">
      <c r="A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</row>
    <row r="155" spans="1:33" customFormat="1">
      <c r="A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</row>
    <row r="156" spans="1:33" customFormat="1">
      <c r="A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</row>
    <row r="157" spans="1:33" customFormat="1">
      <c r="A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</row>
    <row r="158" spans="1:33" customFormat="1">
      <c r="A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</row>
    <row r="159" spans="1:33" customFormat="1">
      <c r="A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</row>
    <row r="160" spans="1:33" customFormat="1">
      <c r="A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</row>
    <row r="161" spans="1:33" customFormat="1">
      <c r="A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</row>
    <row r="162" spans="1:33" customFormat="1">
      <c r="A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</row>
    <row r="163" spans="1:33" customFormat="1">
      <c r="A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</row>
    <row r="164" spans="1:33" customFormat="1">
      <c r="A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</row>
    <row r="165" spans="1:33" customFormat="1">
      <c r="A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</row>
    <row r="166" spans="1:33" customFormat="1">
      <c r="A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</row>
    <row r="167" spans="1:33" customFormat="1">
      <c r="A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</row>
    <row r="168" spans="1:33" customFormat="1">
      <c r="A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</row>
    <row r="169" spans="1:33" customFormat="1">
      <c r="A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</row>
    <row r="170" spans="1:33" customFormat="1">
      <c r="A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</row>
    <row r="171" spans="1:33" customFormat="1">
      <c r="A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</row>
    <row r="172" spans="1:33" customFormat="1">
      <c r="A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</row>
    <row r="173" spans="1:33" customFormat="1">
      <c r="A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</row>
    <row r="174" spans="1:33" customFormat="1">
      <c r="A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</row>
    <row r="175" spans="1:33" customFormat="1">
      <c r="A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</row>
    <row r="176" spans="1:33" customFormat="1">
      <c r="A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</row>
    <row r="177" spans="1:33" customFormat="1">
      <c r="A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</row>
    <row r="178" spans="1:33" customFormat="1">
      <c r="A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</row>
    <row r="179" spans="1:33" customFormat="1">
      <c r="A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</row>
    <row r="180" spans="1:33" customFormat="1">
      <c r="A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</row>
    <row r="181" spans="1:33" customFormat="1">
      <c r="A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</row>
    <row r="182" spans="1:33" customFormat="1">
      <c r="A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</row>
    <row r="183" spans="1:33" customFormat="1">
      <c r="A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</row>
    <row r="184" spans="1:33" customFormat="1">
      <c r="A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</row>
    <row r="185" spans="1:33" customFormat="1">
      <c r="A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</row>
    <row r="186" spans="1:33" customFormat="1">
      <c r="A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</row>
    <row r="187" spans="1:33" customFormat="1">
      <c r="A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</row>
    <row r="188" spans="1:33" customFormat="1">
      <c r="A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</row>
    <row r="189" spans="1:33" customFormat="1">
      <c r="A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</row>
    <row r="190" spans="1:33" customFormat="1">
      <c r="A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</row>
    <row r="191" spans="1:33" customFormat="1">
      <c r="A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</row>
    <row r="192" spans="1:33" customFormat="1">
      <c r="A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</row>
    <row r="193" spans="1:33" customFormat="1">
      <c r="A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</row>
    <row r="194" spans="1:33" customFormat="1">
      <c r="A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</row>
    <row r="195" spans="1:33" customFormat="1">
      <c r="A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</row>
    <row r="196" spans="1:33" customFormat="1">
      <c r="A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</row>
    <row r="197" spans="1:33" customFormat="1">
      <c r="A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</row>
    <row r="198" spans="1:33" customFormat="1">
      <c r="A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</row>
    <row r="199" spans="1:33" customFormat="1">
      <c r="A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</row>
    <row r="200" spans="1:33" customFormat="1">
      <c r="A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</row>
    <row r="201" spans="1:33" customFormat="1">
      <c r="A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</row>
    <row r="202" spans="1:33" customFormat="1">
      <c r="A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</row>
    <row r="203" spans="1:33" customFormat="1">
      <c r="A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</row>
    <row r="204" spans="1:33" customFormat="1">
      <c r="A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</row>
    <row r="205" spans="1:33" customFormat="1">
      <c r="A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</row>
    <row r="206" spans="1:33" customFormat="1">
      <c r="A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</row>
    <row r="207" spans="1:33" customFormat="1">
      <c r="A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</row>
    <row r="208" spans="1:33" customFormat="1">
      <c r="A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</row>
    <row r="209" spans="1:33" customFormat="1">
      <c r="A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</row>
    <row r="210" spans="1:33" customFormat="1">
      <c r="A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</row>
    <row r="211" spans="1:33" customFormat="1">
      <c r="A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</row>
    <row r="212" spans="1:33" customFormat="1">
      <c r="A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</row>
    <row r="213" spans="1:33" customFormat="1">
      <c r="A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</row>
    <row r="214" spans="1:33" customFormat="1">
      <c r="A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</row>
    <row r="215" spans="1:33" customFormat="1">
      <c r="A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</row>
    <row r="216" spans="1:33" customFormat="1">
      <c r="A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</row>
    <row r="217" spans="1:33" customFormat="1">
      <c r="A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</row>
    <row r="218" spans="1:33" customFormat="1">
      <c r="A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</row>
    <row r="219" spans="1:33" customFormat="1">
      <c r="A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</row>
    <row r="220" spans="1:33" customFormat="1">
      <c r="A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</row>
    <row r="221" spans="1:33" customFormat="1">
      <c r="A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</row>
    <row r="222" spans="1:33" customFormat="1">
      <c r="A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</row>
    <row r="223" spans="1:33" customFormat="1">
      <c r="A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</row>
    <row r="224" spans="1:33" customFormat="1">
      <c r="A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</row>
    <row r="225" spans="1:33" customFormat="1">
      <c r="A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</row>
    <row r="226" spans="1:33" customFormat="1">
      <c r="A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</row>
    <row r="227" spans="1:33" customFormat="1">
      <c r="A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</row>
    <row r="228" spans="1:33" customFormat="1">
      <c r="A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</row>
    <row r="229" spans="1:33" customFormat="1">
      <c r="A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</row>
    <row r="230" spans="1:33" customFormat="1">
      <c r="A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</row>
    <row r="231" spans="1:33" customFormat="1">
      <c r="A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</row>
    <row r="232" spans="1:33" customFormat="1">
      <c r="A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</row>
    <row r="233" spans="1:33" customFormat="1">
      <c r="A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</row>
    <row r="234" spans="1:33" customFormat="1">
      <c r="A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</row>
    <row r="235" spans="1:33" customFormat="1">
      <c r="A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</row>
    <row r="236" spans="1:33" customFormat="1">
      <c r="A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</row>
    <row r="237" spans="1:33" customFormat="1">
      <c r="A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</row>
    <row r="238" spans="1:33" customFormat="1">
      <c r="A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</row>
    <row r="239" spans="1:33" customFormat="1">
      <c r="A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</row>
    <row r="240" spans="1:33" customFormat="1">
      <c r="A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</row>
    <row r="241" spans="1:33" customFormat="1">
      <c r="A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</row>
    <row r="242" spans="1:33" customFormat="1">
      <c r="A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</row>
    <row r="243" spans="1:33" customFormat="1">
      <c r="A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</row>
    <row r="244" spans="1:33" customFormat="1">
      <c r="A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</row>
    <row r="245" spans="1:33" customFormat="1">
      <c r="A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</row>
    <row r="246" spans="1:33" customFormat="1">
      <c r="A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</row>
    <row r="247" spans="1:33" customFormat="1">
      <c r="A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</row>
    <row r="248" spans="1:33" customFormat="1">
      <c r="A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</row>
    <row r="249" spans="1:33" customFormat="1">
      <c r="A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</row>
    <row r="250" spans="1:33" customFormat="1">
      <c r="A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</row>
    <row r="251" spans="1:33" customFormat="1">
      <c r="A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</row>
    <row r="252" spans="1:33" customFormat="1">
      <c r="A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</row>
    <row r="253" spans="1:33" customFormat="1">
      <c r="A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</row>
    <row r="254" spans="1:33" customFormat="1">
      <c r="A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</row>
    <row r="255" spans="1:33" customFormat="1">
      <c r="A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</row>
    <row r="256" spans="1:33" customFormat="1">
      <c r="A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</row>
    <row r="257" spans="1:33" customFormat="1">
      <c r="A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</row>
    <row r="258" spans="1:33" customFormat="1">
      <c r="A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</row>
    <row r="259" spans="1:33" customFormat="1">
      <c r="A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</row>
    <row r="260" spans="1:33" customFormat="1">
      <c r="A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</row>
    <row r="261" spans="1:33" customFormat="1">
      <c r="A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</row>
    <row r="262" spans="1:33" customFormat="1">
      <c r="A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</row>
    <row r="263" spans="1:33" customFormat="1">
      <c r="A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</row>
    <row r="264" spans="1:33" customFormat="1">
      <c r="A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</row>
    <row r="265" spans="1:33" customFormat="1">
      <c r="A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</row>
    <row r="266" spans="1:33" customFormat="1">
      <c r="A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</row>
    <row r="267" spans="1:33" customFormat="1">
      <c r="A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</row>
    <row r="268" spans="1:33" customFormat="1">
      <c r="A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</row>
    <row r="269" spans="1:33" customFormat="1">
      <c r="A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</row>
    <row r="270" spans="1:33" customFormat="1">
      <c r="A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</row>
    <row r="271" spans="1:33" customFormat="1">
      <c r="A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</row>
    <row r="272" spans="1:33" customFormat="1">
      <c r="A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</row>
    <row r="273" spans="1:33" customFormat="1">
      <c r="A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</row>
    <row r="274" spans="1:33" customFormat="1">
      <c r="A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</row>
    <row r="275" spans="1:33" customFormat="1">
      <c r="A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</row>
    <row r="276" spans="1:33" customFormat="1">
      <c r="A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</row>
    <row r="277" spans="1:33" customFormat="1">
      <c r="A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</row>
    <row r="278" spans="1:33" customFormat="1">
      <c r="A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</row>
    <row r="279" spans="1:33" customFormat="1">
      <c r="A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</row>
    <row r="280" spans="1:33" customFormat="1">
      <c r="A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</row>
    <row r="281" spans="1:33" customFormat="1">
      <c r="A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</row>
    <row r="282" spans="1:33" customFormat="1">
      <c r="A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</row>
    <row r="283" spans="1:33" customFormat="1">
      <c r="A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</row>
    <row r="284" spans="1:33" customFormat="1">
      <c r="A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</row>
    <row r="285" spans="1:33" customFormat="1">
      <c r="A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</row>
    <row r="286" spans="1:33" customFormat="1">
      <c r="A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</row>
    <row r="287" spans="1:33" customFormat="1">
      <c r="A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</row>
    <row r="288" spans="1:33" customFormat="1">
      <c r="A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</row>
    <row r="289" spans="1:33" customFormat="1">
      <c r="A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</row>
    <row r="290" spans="1:33" customFormat="1">
      <c r="A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</row>
    <row r="291" spans="1:33" customFormat="1">
      <c r="A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</row>
    <row r="292" spans="1:33" customFormat="1">
      <c r="A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</row>
    <row r="293" spans="1:33" customFormat="1">
      <c r="A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</row>
    <row r="294" spans="1:33" customFormat="1">
      <c r="A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</row>
    <row r="295" spans="1:33" customFormat="1">
      <c r="A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</row>
  </sheetData>
  <sortState ref="A20:AG62">
    <sortCondition ref="A20"/>
  </sortState>
  <mergeCells count="14">
    <mergeCell ref="AF3:AG3"/>
    <mergeCell ref="T3:U3"/>
    <mergeCell ref="V3:W3"/>
    <mergeCell ref="X3:Y3"/>
    <mergeCell ref="Z3:AA3"/>
    <mergeCell ref="AB3:AC3"/>
    <mergeCell ref="AD3:AE3"/>
    <mergeCell ref="R3:S3"/>
    <mergeCell ref="F3:G3"/>
    <mergeCell ref="H3:I3"/>
    <mergeCell ref="L3:M3"/>
    <mergeCell ref="N3:O3"/>
    <mergeCell ref="P3:Q3"/>
    <mergeCell ref="J3:K3"/>
  </mergeCells>
  <pageMargins left="0.70866141732283472" right="0.70866141732283472" top="0.78740157480314965" bottom="0.78740157480314965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gesamt_15</vt:lpstr>
      <vt:lpstr>gesamt_15!Druckbereich</vt:lpstr>
    </vt:vector>
  </TitlesOfParts>
  <Company>Lonza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Fallert Wolfgang - Visp</dc:creator>
  <cp:lastModifiedBy>Fallert Wolfgang</cp:lastModifiedBy>
  <cp:lastPrinted>2015-09-06T06:29:52Z</cp:lastPrinted>
  <dcterms:created xsi:type="dcterms:W3CDTF">2013-08-31T14:58:24Z</dcterms:created>
  <dcterms:modified xsi:type="dcterms:W3CDTF">2015-10-21T14:37:01Z</dcterms:modified>
</cp:coreProperties>
</file>